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0051\Desktop\"/>
    </mc:Choice>
  </mc:AlternateContent>
  <xr:revisionPtr revIDLastSave="0" documentId="13_ncr:1_{5CA33996-5FBA-4BBA-8D68-D6CEEBC0B3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請書" sheetId="1" r:id="rId1"/>
  </sheets>
  <definedNames>
    <definedName name="_xlnm.Print_Area" localSheetId="0">申請書!$A$1:$L$79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39" i="1"/>
  <c r="G38" i="1"/>
  <c r="G74" i="1"/>
  <c r="G76" i="1" s="1"/>
  <c r="G63" i="1"/>
  <c r="G64" i="1"/>
  <c r="G65" i="1"/>
  <c r="G66" i="1"/>
  <c r="G62" i="1"/>
  <c r="G29" i="1"/>
  <c r="G27" i="1"/>
  <c r="G40" i="1"/>
  <c r="G41" i="1"/>
  <c r="G42" i="1"/>
  <c r="G43" i="1"/>
  <c r="G45" i="1"/>
  <c r="G46" i="1"/>
  <c r="G68" i="1" l="1"/>
  <c r="G32" i="1"/>
  <c r="G51" i="1"/>
  <c r="G78" i="1" l="1"/>
</calcChain>
</file>

<file path=xl/sharedStrings.xml><?xml version="1.0" encoding="utf-8"?>
<sst xmlns="http://schemas.openxmlformats.org/spreadsheetml/2006/main" count="200" uniqueCount="150">
  <si>
    <t>仮予約が完了しましたら、メール又はお電話でご連絡いたします。</t>
    <rPh sb="0" eb="1">
      <t>カリ</t>
    </rPh>
    <rPh sb="1" eb="3">
      <t>ヨヤク</t>
    </rPh>
    <rPh sb="4" eb="6">
      <t>カンリョウ</t>
    </rPh>
    <rPh sb="15" eb="16">
      <t>マタ</t>
    </rPh>
    <rPh sb="18" eb="20">
      <t>デンワ</t>
    </rPh>
    <rPh sb="22" eb="24">
      <t>レンラク</t>
    </rPh>
    <phoneticPr fontId="1"/>
  </si>
  <si>
    <t>また、本予約、詳細の打合せに関しましては、こちらよりご連絡させていただきます。</t>
    <rPh sb="3" eb="4">
      <t>ホン</t>
    </rPh>
    <rPh sb="4" eb="6">
      <t>ヨヤク</t>
    </rPh>
    <rPh sb="7" eb="9">
      <t>ショウサイ</t>
    </rPh>
    <rPh sb="10" eb="12">
      <t>ウチアワ</t>
    </rPh>
    <rPh sb="14" eb="15">
      <t>カン</t>
    </rPh>
    <rPh sb="27" eb="29">
      <t>レンラク</t>
    </rPh>
    <phoneticPr fontId="1"/>
  </si>
  <si>
    <t>E－mail</t>
    <phoneticPr fontId="1"/>
  </si>
  <si>
    <t>予約年月日</t>
    <rPh sb="0" eb="2">
      <t>ヨヤク</t>
    </rPh>
    <rPh sb="2" eb="5">
      <t>ネンガッピ</t>
    </rPh>
    <phoneticPr fontId="1"/>
  </si>
  <si>
    <t>イベント名</t>
    <rPh sb="4" eb="5">
      <t>ナ</t>
    </rPh>
    <phoneticPr fontId="1"/>
  </si>
  <si>
    <t>イベント種別</t>
    <rPh sb="4" eb="6">
      <t>シュベツ</t>
    </rPh>
    <phoneticPr fontId="1"/>
  </si>
  <si>
    <t>出演者数</t>
    <rPh sb="0" eb="2">
      <t>シュツエン</t>
    </rPh>
    <rPh sb="2" eb="3">
      <t>シャ</t>
    </rPh>
    <rPh sb="3" eb="4">
      <t>スウ</t>
    </rPh>
    <phoneticPr fontId="1"/>
  </si>
  <si>
    <t>想定入場者数</t>
    <rPh sb="0" eb="2">
      <t>ソウテイ</t>
    </rPh>
    <rPh sb="2" eb="5">
      <t>ニュウジョウシャ</t>
    </rPh>
    <rPh sb="5" eb="6">
      <t>スウ</t>
    </rPh>
    <phoneticPr fontId="1"/>
  </si>
  <si>
    <t>イベント時間</t>
    <rPh sb="4" eb="6">
      <t>ジカン</t>
    </rPh>
    <phoneticPr fontId="1"/>
  </si>
  <si>
    <t>1,001円以上の入場料を取る場合と、販売を第一目的とした展示や物販についてはB料金、それ以外はA料金となります。</t>
    <rPh sb="5" eb="6">
      <t>エン</t>
    </rPh>
    <rPh sb="6" eb="8">
      <t>イジョウ</t>
    </rPh>
    <rPh sb="9" eb="12">
      <t>ニュウジョウリョウ</t>
    </rPh>
    <rPh sb="13" eb="14">
      <t>ト</t>
    </rPh>
    <rPh sb="15" eb="17">
      <t>バアイ</t>
    </rPh>
    <rPh sb="19" eb="21">
      <t>ハンバイ</t>
    </rPh>
    <rPh sb="22" eb="24">
      <t>ダイイチ</t>
    </rPh>
    <rPh sb="24" eb="26">
      <t>モクテキ</t>
    </rPh>
    <rPh sb="29" eb="31">
      <t>テンジ</t>
    </rPh>
    <rPh sb="32" eb="34">
      <t>ブッパン</t>
    </rPh>
    <rPh sb="40" eb="42">
      <t>リョウキン</t>
    </rPh>
    <rPh sb="45" eb="47">
      <t>イガイ</t>
    </rPh>
    <rPh sb="49" eb="51">
      <t>リョウキン</t>
    </rPh>
    <phoneticPr fontId="1"/>
  </si>
  <si>
    <t>オプションですので、必要とされる場合に下記料金を加えてください。</t>
    <rPh sb="10" eb="12">
      <t>ヒツヨウ</t>
    </rPh>
    <rPh sb="16" eb="18">
      <t>バアイ</t>
    </rPh>
    <rPh sb="19" eb="21">
      <t>カキ</t>
    </rPh>
    <rPh sb="21" eb="23">
      <t>リョウキン</t>
    </rPh>
    <rPh sb="24" eb="25">
      <t>クワ</t>
    </rPh>
    <phoneticPr fontId="1"/>
  </si>
  <si>
    <t>音響・照明について、ＡｒｔWarmスタッフが作業についた場合、以下のオプション料金が追加されます。なお、リハを含む立会い時間といたします。</t>
    <rPh sb="0" eb="2">
      <t>オンキョウ</t>
    </rPh>
    <rPh sb="3" eb="5">
      <t>ショウメイ</t>
    </rPh>
    <rPh sb="22" eb="24">
      <t>サギョウ</t>
    </rPh>
    <rPh sb="28" eb="30">
      <t>バアイ</t>
    </rPh>
    <rPh sb="31" eb="33">
      <t>イカ</t>
    </rPh>
    <rPh sb="39" eb="41">
      <t>リョウキン</t>
    </rPh>
    <rPh sb="42" eb="44">
      <t>ツイカ</t>
    </rPh>
    <rPh sb="55" eb="56">
      <t>フク</t>
    </rPh>
    <rPh sb="57" eb="59">
      <t>タチア</t>
    </rPh>
    <rPh sb="60" eb="62">
      <t>ジカン</t>
    </rPh>
    <phoneticPr fontId="1"/>
  </si>
  <si>
    <t>音響・照明操作費について、主催者（利用者）が行う場合はかかりません。</t>
    <rPh sb="0" eb="2">
      <t>オンキョウ</t>
    </rPh>
    <rPh sb="3" eb="5">
      <t>ショウメイ</t>
    </rPh>
    <rPh sb="5" eb="7">
      <t>ソウサ</t>
    </rPh>
    <rPh sb="7" eb="8">
      <t>ヒ</t>
    </rPh>
    <rPh sb="13" eb="16">
      <t>シュサイシャ</t>
    </rPh>
    <rPh sb="17" eb="20">
      <t>リヨウシャ</t>
    </rPh>
    <rPh sb="22" eb="23">
      <t>オコナ</t>
    </rPh>
    <rPh sb="24" eb="26">
      <t>バアイ</t>
    </rPh>
    <phoneticPr fontId="1"/>
  </si>
  <si>
    <t>照明・PA機材・オペレーションを外部委託される場合は実費負担願います。</t>
    <rPh sb="0" eb="2">
      <t>ショウメイ</t>
    </rPh>
    <rPh sb="5" eb="7">
      <t>キザイ</t>
    </rPh>
    <rPh sb="16" eb="18">
      <t>ガイブ</t>
    </rPh>
    <rPh sb="18" eb="20">
      <t>イタク</t>
    </rPh>
    <rPh sb="23" eb="25">
      <t>バアイ</t>
    </rPh>
    <rPh sb="26" eb="28">
      <t>ジッピ</t>
    </rPh>
    <rPh sb="28" eb="30">
      <t>フタン</t>
    </rPh>
    <rPh sb="30" eb="31">
      <t>ネガ</t>
    </rPh>
    <phoneticPr fontId="1"/>
  </si>
  <si>
    <t>■メインホール仮予約申込書</t>
    <rPh sb="7" eb="8">
      <t>カリ</t>
    </rPh>
    <rPh sb="8" eb="10">
      <t>ヨヤク</t>
    </rPh>
    <rPh sb="10" eb="12">
      <t>モウシコミ</t>
    </rPh>
    <rPh sb="12" eb="13">
      <t>ショ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</si>
  <si>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</si>
  <si>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</si>
  <si>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</si>
  <si>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舞台・展示用照明灯　</t>
    <rPh sb="0" eb="2">
      <t>ブタイ</t>
    </rPh>
    <rPh sb="3" eb="6">
      <t>テンジヨウ</t>
    </rPh>
    <rPh sb="6" eb="8">
      <t>ショウメイ</t>
    </rPh>
    <rPh sb="8" eb="9">
      <t>トウ</t>
    </rPh>
    <phoneticPr fontId="1"/>
  </si>
  <si>
    <t>一式　</t>
    <rPh sb="0" eb="2">
      <t>イッシキ</t>
    </rPh>
    <phoneticPr fontId="1"/>
  </si>
  <si>
    <t>暗幕　</t>
    <rPh sb="0" eb="2">
      <t>アンマク</t>
    </rPh>
    <phoneticPr fontId="1"/>
  </si>
  <si>
    <t>白幕　</t>
    <rPh sb="0" eb="1">
      <t>シロ</t>
    </rPh>
    <rPh sb="1" eb="2">
      <t>マク</t>
    </rPh>
    <phoneticPr fontId="1"/>
  </si>
  <si>
    <t>平台（3尺×6尺）　</t>
    <rPh sb="0" eb="2">
      <t>ヒラダイ</t>
    </rPh>
    <rPh sb="4" eb="5">
      <t>シャク</t>
    </rPh>
    <rPh sb="7" eb="8">
      <t>シャク</t>
    </rPh>
    <phoneticPr fontId="1"/>
  </si>
  <si>
    <t>箱馬　</t>
    <rPh sb="0" eb="1">
      <t>ハコ</t>
    </rPh>
    <rPh sb="1" eb="2">
      <t>ウマ</t>
    </rPh>
    <phoneticPr fontId="1"/>
  </si>
  <si>
    <t>机　</t>
    <rPh sb="0" eb="1">
      <t>ツクエ</t>
    </rPh>
    <phoneticPr fontId="1"/>
  </si>
  <si>
    <t>4月～5月、10月～11月は暖房料金（500円/時間）が加算されます。</t>
    <rPh sb="1" eb="2">
      <t>ガツ</t>
    </rPh>
    <rPh sb="4" eb="5">
      <t>ガツ</t>
    </rPh>
    <rPh sb="8" eb="9">
      <t>ガツ</t>
    </rPh>
    <rPh sb="12" eb="13">
      <t>ガツ</t>
    </rPh>
    <rPh sb="14" eb="16">
      <t>ダンボウ</t>
    </rPh>
    <rPh sb="16" eb="18">
      <t>リョウキン</t>
    </rPh>
    <rPh sb="22" eb="23">
      <t>エン</t>
    </rPh>
    <rPh sb="24" eb="26">
      <t>ジカン</t>
    </rPh>
    <rPh sb="28" eb="30">
      <t>カサン</t>
    </rPh>
    <phoneticPr fontId="1"/>
  </si>
  <si>
    <t>音響設置・撤去費　</t>
    <rPh sb="0" eb="2">
      <t>オンキョウ</t>
    </rPh>
    <rPh sb="2" eb="4">
      <t>セッチ</t>
    </rPh>
    <rPh sb="5" eb="7">
      <t>テッキョ</t>
    </rPh>
    <rPh sb="7" eb="8">
      <t>ヒ</t>
    </rPh>
    <phoneticPr fontId="1"/>
  </si>
  <si>
    <t>音響操作費　</t>
    <rPh sb="0" eb="2">
      <t>オンキョウ</t>
    </rPh>
    <rPh sb="2" eb="4">
      <t>ソウサ</t>
    </rPh>
    <rPh sb="4" eb="5">
      <t>ヒ</t>
    </rPh>
    <phoneticPr fontId="1"/>
  </si>
  <si>
    <t>照明調整費（角度の調整）　</t>
    <rPh sb="0" eb="2">
      <t>ショウメイ</t>
    </rPh>
    <rPh sb="2" eb="5">
      <t>チョウセイヒ</t>
    </rPh>
    <rPh sb="6" eb="8">
      <t>カクド</t>
    </rPh>
    <rPh sb="9" eb="11">
      <t>チョウセイ</t>
    </rPh>
    <phoneticPr fontId="1"/>
  </si>
  <si>
    <t>照明設置・撤去費（高所作業）　</t>
    <rPh sb="0" eb="2">
      <t>ショウメイ</t>
    </rPh>
    <rPh sb="2" eb="4">
      <t>セッチ</t>
    </rPh>
    <rPh sb="5" eb="7">
      <t>テッキョ</t>
    </rPh>
    <rPh sb="7" eb="8">
      <t>ヒ</t>
    </rPh>
    <rPh sb="9" eb="11">
      <t>コウショ</t>
    </rPh>
    <rPh sb="11" eb="13">
      <t>サギョウ</t>
    </rPh>
    <phoneticPr fontId="1"/>
  </si>
  <si>
    <t>照明操作（オペ）　</t>
    <rPh sb="0" eb="2">
      <t>ショウメイ</t>
    </rPh>
    <rPh sb="2" eb="4">
      <t>ソウサ</t>
    </rPh>
    <phoneticPr fontId="1"/>
  </si>
  <si>
    <t>(A)【施設利用料】 （消費税込）</t>
    <rPh sb="4" eb="6">
      <t>シセツ</t>
    </rPh>
    <rPh sb="6" eb="8">
      <t>リヨウ</t>
    </rPh>
    <rPh sb="8" eb="9">
      <t>リョウ</t>
    </rPh>
    <rPh sb="12" eb="15">
      <t>ショウヒゼイ</t>
    </rPh>
    <rPh sb="15" eb="16">
      <t>コ</t>
    </rPh>
    <phoneticPr fontId="1"/>
  </si>
  <si>
    <t>（B）【備品利用料】（消費税込み）</t>
    <rPh sb="4" eb="6">
      <t>ビヒン</t>
    </rPh>
    <rPh sb="6" eb="8">
      <t>リヨウ</t>
    </rPh>
    <rPh sb="8" eb="9">
      <t>リョウ</t>
    </rPh>
    <rPh sb="11" eb="14">
      <t>ショウヒゼイ</t>
    </rPh>
    <rPh sb="14" eb="15">
      <t>コ</t>
    </rPh>
    <phoneticPr fontId="1"/>
  </si>
  <si>
    <t>(A)施設利用料　小計</t>
    <rPh sb="3" eb="5">
      <t>シセツ</t>
    </rPh>
    <rPh sb="5" eb="7">
      <t>リヨウ</t>
    </rPh>
    <rPh sb="7" eb="8">
      <t>リョウ</t>
    </rPh>
    <rPh sb="9" eb="10">
      <t>ショウ</t>
    </rPh>
    <rPh sb="10" eb="11">
      <t>ケイ</t>
    </rPh>
    <phoneticPr fontId="1"/>
  </si>
  <si>
    <t>（C）【スタッフ料（オプション）】（消費税込）</t>
    <rPh sb="8" eb="9">
      <t>リョウ</t>
    </rPh>
    <rPh sb="18" eb="21">
      <t>ショウヒゼイ</t>
    </rPh>
    <rPh sb="21" eb="22">
      <t>コ</t>
    </rPh>
    <phoneticPr fontId="1"/>
  </si>
  <si>
    <t>（C）スタッフ料　小計</t>
    <rPh sb="7" eb="8">
      <t>リョウ</t>
    </rPh>
    <rPh sb="9" eb="10">
      <t>ショウ</t>
    </rPh>
    <rPh sb="10" eb="11">
      <t>ケイ</t>
    </rPh>
    <phoneticPr fontId="1"/>
  </si>
  <si>
    <t>利用時間
（準備・片付を含みます）</t>
    <rPh sb="0" eb="2">
      <t>リヨウ</t>
    </rPh>
    <rPh sb="2" eb="4">
      <t>ジカン</t>
    </rPh>
    <rPh sb="6" eb="8">
      <t>ジュンビ</t>
    </rPh>
    <rPh sb="9" eb="11">
      <t>カタヅ</t>
    </rPh>
    <rPh sb="12" eb="13">
      <t>フク</t>
    </rPh>
    <phoneticPr fontId="1"/>
  </si>
  <si>
    <t>＠</t>
    <phoneticPr fontId="1"/>
  </si>
  <si>
    <t>音響
(ハンド型マイク・アンプ内蔵ミキサー・スピーカー・スタンド等）　</t>
    <rPh sb="0" eb="2">
      <t>オンキョウ</t>
    </rPh>
    <rPh sb="7" eb="8">
      <t>ガタ</t>
    </rPh>
    <rPh sb="15" eb="17">
      <t>ナイゾウ</t>
    </rPh>
    <rPh sb="32" eb="33">
      <t>トウ</t>
    </rPh>
    <phoneticPr fontId="2"/>
  </si>
  <si>
    <t>音響
(ハンド型ワイヤレスマイク）　</t>
    <rPh sb="0" eb="2">
      <t>オンキョウ</t>
    </rPh>
    <rPh sb="7" eb="8">
      <t>ガタ</t>
    </rPh>
    <phoneticPr fontId="2"/>
  </si>
  <si>
    <t>（D）【隣接駐車場借上料】（消費税込）</t>
    <rPh sb="4" eb="6">
      <t>リンセツ</t>
    </rPh>
    <rPh sb="6" eb="9">
      <t>チュウシャジョウ</t>
    </rPh>
    <rPh sb="9" eb="11">
      <t>カリア</t>
    </rPh>
    <rPh sb="11" eb="12">
      <t>リョウ</t>
    </rPh>
    <rPh sb="14" eb="17">
      <t>ショウヒゼイ</t>
    </rPh>
    <rPh sb="17" eb="18">
      <t>コ</t>
    </rPh>
    <phoneticPr fontId="1"/>
  </si>
  <si>
    <t>（A）＋（B)＋（C)+（D)　合計金額</t>
    <rPh sb="16" eb="18">
      <t>ゴウケイ</t>
    </rPh>
    <rPh sb="18" eb="20">
      <t>キンガク</t>
    </rPh>
    <phoneticPr fontId="1"/>
  </si>
  <si>
    <t>A料金、B料金のうち、該当するいずれかを選択し、プルダウンから該当する金額を入力してください。</t>
    <rPh sb="1" eb="3">
      <t>リョウキン</t>
    </rPh>
    <rPh sb="5" eb="7">
      <t>リョウキン</t>
    </rPh>
    <rPh sb="11" eb="13">
      <t>ガイトウ</t>
    </rPh>
    <rPh sb="20" eb="22">
      <t>センタク</t>
    </rPh>
    <rPh sb="31" eb="33">
      <t>ガイトウ</t>
    </rPh>
    <rPh sb="35" eb="37">
      <t>キンガク</t>
    </rPh>
    <rPh sb="38" eb="40">
      <t>ニュウリョク</t>
    </rPh>
    <phoneticPr fontId="1"/>
  </si>
  <si>
    <t>下記施設利用料には、ホールの備品やスタッフの料金などは含んでおりませんので、必要に応じ、下記の【備品利用料】と【スタッフ料】にも入力をお願いします。</t>
    <rPh sb="0" eb="2">
      <t>カキ</t>
    </rPh>
    <rPh sb="2" eb="4">
      <t>シセツ</t>
    </rPh>
    <rPh sb="4" eb="6">
      <t>リヨウ</t>
    </rPh>
    <rPh sb="6" eb="7">
      <t>リョウ</t>
    </rPh>
    <rPh sb="14" eb="16">
      <t>ビヒン</t>
    </rPh>
    <rPh sb="22" eb="23">
      <t>リョウ</t>
    </rPh>
    <rPh sb="23" eb="24">
      <t>キン</t>
    </rPh>
    <rPh sb="27" eb="28">
      <t>フク</t>
    </rPh>
    <rPh sb="38" eb="40">
      <t>ヒツヨウ</t>
    </rPh>
    <rPh sb="41" eb="42">
      <t>オウ</t>
    </rPh>
    <rPh sb="44" eb="46">
      <t>カキ</t>
    </rPh>
    <rPh sb="48" eb="50">
      <t>ビヒン</t>
    </rPh>
    <rPh sb="50" eb="52">
      <t>リヨウ</t>
    </rPh>
    <rPh sb="52" eb="53">
      <t>リョウ</t>
    </rPh>
    <rPh sb="60" eb="61">
      <t>リョウ</t>
    </rPh>
    <rPh sb="64" eb="66">
      <t>ニュウリョク</t>
    </rPh>
    <rPh sb="68" eb="69">
      <t>ネガ</t>
    </rPh>
    <phoneticPr fontId="1"/>
  </si>
  <si>
    <t>（B)備品利用料　小計</t>
    <rPh sb="3" eb="5">
      <t>ビヒン</t>
    </rPh>
    <rPh sb="5" eb="7">
      <t>リヨウ</t>
    </rPh>
    <rPh sb="7" eb="8">
      <t>リョウ</t>
    </rPh>
    <rPh sb="9" eb="10">
      <t>ショウ</t>
    </rPh>
    <rPh sb="10" eb="11">
      <t>ケイ</t>
    </rPh>
    <phoneticPr fontId="1"/>
  </si>
  <si>
    <t>（D)隣接駐車場借上料　小計</t>
    <rPh sb="3" eb="5">
      <t>リンセツ</t>
    </rPh>
    <rPh sb="5" eb="8">
      <t>チュウシャジョウ</t>
    </rPh>
    <rPh sb="8" eb="10">
      <t>カリア</t>
    </rPh>
    <rPh sb="10" eb="11">
      <t>リョウ</t>
    </rPh>
    <rPh sb="12" eb="13">
      <t>ショウ</t>
    </rPh>
    <rPh sb="13" eb="14">
      <t>ケイ</t>
    </rPh>
    <phoneticPr fontId="1"/>
  </si>
  <si>
    <t>数量</t>
    <rPh sb="0" eb="2">
      <t>スウリョウ</t>
    </rPh>
    <phoneticPr fontId="1"/>
  </si>
  <si>
    <t>品　名</t>
    <rPh sb="0" eb="1">
      <t>シナ</t>
    </rPh>
    <rPh sb="2" eb="3">
      <t>メイ</t>
    </rPh>
    <phoneticPr fontId="1"/>
  </si>
  <si>
    <t>単　位</t>
    <rPh sb="0" eb="1">
      <t>タン</t>
    </rPh>
    <rPh sb="2" eb="3">
      <t>クライ</t>
    </rPh>
    <phoneticPr fontId="1"/>
  </si>
  <si>
    <t>1時間1人　</t>
    <rPh sb="4" eb="5">
      <t>ニン</t>
    </rPh>
    <phoneticPr fontId="1"/>
  </si>
  <si>
    <t>A料金</t>
    <rPh sb="1" eb="3">
      <t>リョウキン</t>
    </rPh>
    <phoneticPr fontId="1"/>
  </si>
  <si>
    <t>B料金</t>
    <rPh sb="1" eb="3">
      <t>リョウキン</t>
    </rPh>
    <phoneticPr fontId="1"/>
  </si>
  <si>
    <t>期間（内訳）</t>
    <rPh sb="0" eb="2">
      <t>キカン</t>
    </rPh>
    <rPh sb="3" eb="5">
      <t>ウチワケ</t>
    </rPh>
    <phoneticPr fontId="1"/>
  </si>
  <si>
    <t>無料</t>
    <rPh sb="0" eb="2">
      <t>ムリョウ</t>
    </rPh>
    <phoneticPr fontId="1"/>
  </si>
  <si>
    <t>単価（円）</t>
    <rPh sb="0" eb="1">
      <t>タン</t>
    </rPh>
    <rPh sb="1" eb="2">
      <t>アタイ</t>
    </rPh>
    <rPh sb="3" eb="4">
      <t>エン</t>
    </rPh>
    <phoneticPr fontId="1"/>
  </si>
  <si>
    <t>金額（円）</t>
    <rPh sb="0" eb="1">
      <t>キン</t>
    </rPh>
    <rPh sb="1" eb="2">
      <t>ガク</t>
    </rPh>
    <rPh sb="3" eb="4">
      <t>エン</t>
    </rPh>
    <phoneticPr fontId="1"/>
  </si>
  <si>
    <t>単位</t>
    <rPh sb="0" eb="1">
      <t>タン</t>
    </rPh>
    <rPh sb="1" eb="2">
      <t>クライ</t>
    </rPh>
    <phoneticPr fontId="1"/>
  </si>
  <si>
    <t>※利用を希望する備品にチェックを入れ、数量のプルダウンから数字をを入力</t>
    <rPh sb="1" eb="3">
      <t>リヨウ</t>
    </rPh>
    <rPh sb="4" eb="6">
      <t>キボウ</t>
    </rPh>
    <rPh sb="8" eb="10">
      <t>ビヒン</t>
    </rPh>
    <rPh sb="16" eb="17">
      <t>イ</t>
    </rPh>
    <rPh sb="19" eb="21">
      <t>スウリョウ</t>
    </rPh>
    <rPh sb="29" eb="31">
      <t>スウジ</t>
    </rPh>
    <rPh sb="33" eb="35">
      <t>ニュウリョク</t>
    </rPh>
    <phoneticPr fontId="1"/>
  </si>
  <si>
    <t>※期間（内訳）のプルダウンから該当するものを選び、該当する単価と数量のプルダウンから数字をを入力</t>
    <rPh sb="1" eb="3">
      <t>キカン</t>
    </rPh>
    <rPh sb="4" eb="6">
      <t>ウチワケ</t>
    </rPh>
    <rPh sb="15" eb="17">
      <t>ガイトウ</t>
    </rPh>
    <rPh sb="22" eb="23">
      <t>エラ</t>
    </rPh>
    <rPh sb="25" eb="27">
      <t>ガイトウ</t>
    </rPh>
    <rPh sb="29" eb="31">
      <t>タンカ</t>
    </rPh>
    <rPh sb="32" eb="34">
      <t>スウリョウ</t>
    </rPh>
    <rPh sb="42" eb="44">
      <t>スウジ</t>
    </rPh>
    <rPh sb="46" eb="48">
      <t>ニュウリョク</t>
    </rPh>
    <phoneticPr fontId="1"/>
  </si>
  <si>
    <t>メールにて仮予約をされる場合は、こちらのファイルをご利用願います。（白いセルに入力）</t>
    <rPh sb="5" eb="6">
      <t>カリ</t>
    </rPh>
    <rPh sb="6" eb="8">
      <t>ヨヤク</t>
    </rPh>
    <rPh sb="12" eb="14">
      <t>バアイ</t>
    </rPh>
    <rPh sb="26" eb="28">
      <t>リヨウ</t>
    </rPh>
    <rPh sb="28" eb="29">
      <t>ネガ</t>
    </rPh>
    <rPh sb="34" eb="35">
      <t>シロ</t>
    </rPh>
    <rPh sb="39" eb="41">
      <t>ニュウリョク</t>
    </rPh>
    <phoneticPr fontId="1"/>
  </si>
  <si>
    <t>＊金額は自動計算</t>
    <rPh sb="1" eb="3">
      <t>キンガク</t>
    </rPh>
    <rPh sb="4" eb="6">
      <t>ジドウ</t>
    </rPh>
    <rPh sb="6" eb="8">
      <t>ケイサン</t>
    </rPh>
    <phoneticPr fontId="1"/>
  </si>
  <si>
    <t>本施設の無料駐車場20台のほか、さらに隣接倉庫の駐車場（20台）を希望される場合はチェックを入れてください。</t>
    <rPh sb="0" eb="1">
      <t>ホン</t>
    </rPh>
    <rPh sb="1" eb="3">
      <t>シセツ</t>
    </rPh>
    <rPh sb="4" eb="6">
      <t>ムリョウ</t>
    </rPh>
    <rPh sb="6" eb="9">
      <t>チュウシャジョウ</t>
    </rPh>
    <rPh sb="11" eb="12">
      <t>ダイ</t>
    </rPh>
    <rPh sb="19" eb="21">
      <t>リンセツ</t>
    </rPh>
    <rPh sb="21" eb="23">
      <t>ソウコ</t>
    </rPh>
    <rPh sb="24" eb="27">
      <t>チュウシャジョウ</t>
    </rPh>
    <rPh sb="30" eb="31">
      <t>ダイ</t>
    </rPh>
    <rPh sb="33" eb="35">
      <t>キボウ</t>
    </rPh>
    <rPh sb="38" eb="40">
      <t>バアイ</t>
    </rPh>
    <rPh sb="46" eb="47">
      <t>イ</t>
    </rPh>
    <phoneticPr fontId="1"/>
  </si>
  <si>
    <t>人程度</t>
    <rPh sb="0" eb="1">
      <t>ニン</t>
    </rPh>
    <rPh sb="1" eb="3">
      <t>テイド</t>
    </rPh>
    <phoneticPr fontId="1"/>
  </si>
  <si>
    <t>（必須）</t>
    <rPh sb="1" eb="3">
      <t>ヒッス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</si>
  <si>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</si>
  <si>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</si>
  <si>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</si>
  <si>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</si>
  <si>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</si>
  <si>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</si>
  <si>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</si>
  <si>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</si>
  <si>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</si>
  <si>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</si>
  <si>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</si>
  <si>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</si>
  <si>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</si>
  <si>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</si>
  <si>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</si>
  <si>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</si>
  <si>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</si>
  <si>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</si>
  <si>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</si>
  <si>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</si>
  <si>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</si>
  <si>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</si>
  <si>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</si>
  <si>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</si>
  <si>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</si>
  <si>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</si>
  <si>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</si>
  <si>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</si>
  <si>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</si>
  <si>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</si>
  <si>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</si>
  <si>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演劇自主公演</t>
  </si>
  <si>
    <t>演劇有料公演</t>
  </si>
  <si>
    <t>バンド自主ライブ</t>
  </si>
  <si>
    <t>バンド有料ライブ</t>
    <phoneticPr fontId="1"/>
  </si>
  <si>
    <t>映画自主上映</t>
    <phoneticPr fontId="1"/>
  </si>
  <si>
    <t>映画有料上映</t>
  </si>
  <si>
    <t>展示会</t>
  </si>
  <si>
    <t>パーティー</t>
  </si>
  <si>
    <t>フリーマーケット</t>
    <phoneticPr fontId="1"/>
  </si>
  <si>
    <t>練習</t>
  </si>
  <si>
    <t>その他</t>
  </si>
  <si>
    <t>展覧会</t>
    <phoneticPr fontId="1"/>
  </si>
  <si>
    <t>音楽発表会</t>
    <rPh sb="0" eb="2">
      <t>オンガク</t>
    </rPh>
    <rPh sb="2" eb="5">
      <t>ハッピョウカイ</t>
    </rPh>
    <phoneticPr fontId="1"/>
  </si>
  <si>
    <t>PV撮影</t>
    <rPh sb="2" eb="4">
      <t>サツエイ</t>
    </rPh>
    <phoneticPr fontId="1"/>
  </si>
  <si>
    <t>プロレス興行</t>
    <rPh sb="4" eb="6">
      <t>コウギョウ</t>
    </rPh>
    <phoneticPr fontId="1"/>
  </si>
  <si>
    <t>～10:00</t>
    <phoneticPr fontId="1"/>
  </si>
  <si>
    <t>～11:00</t>
    <phoneticPr fontId="1"/>
  </si>
  <si>
    <t>～12:00</t>
    <phoneticPr fontId="1"/>
  </si>
  <si>
    <t>～13:00</t>
    <phoneticPr fontId="1"/>
  </si>
  <si>
    <t>～14:00</t>
    <phoneticPr fontId="1"/>
  </si>
  <si>
    <t>～15:00</t>
    <phoneticPr fontId="1"/>
  </si>
  <si>
    <t>～16:00</t>
    <phoneticPr fontId="1"/>
  </si>
  <si>
    <t>～17:00</t>
    <phoneticPr fontId="1"/>
  </si>
  <si>
    <t>～1800</t>
    <phoneticPr fontId="1"/>
  </si>
  <si>
    <t>～19:00</t>
    <phoneticPr fontId="1"/>
  </si>
  <si>
    <t>～20:00</t>
    <phoneticPr fontId="1"/>
  </si>
  <si>
    <t>～21:00</t>
    <phoneticPr fontId="1"/>
  </si>
  <si>
    <t>～22:00</t>
    <phoneticPr fontId="1"/>
  </si>
  <si>
    <t>販売会</t>
    <phoneticPr fontId="1"/>
  </si>
  <si>
    <t>種別</t>
    <phoneticPr fontId="1"/>
  </si>
  <si>
    <t>または</t>
    <phoneticPr fontId="1"/>
  </si>
  <si>
    <t>一式　</t>
    <phoneticPr fontId="1"/>
  </si>
  <si>
    <t>パンチカーペット　</t>
    <phoneticPr fontId="1"/>
  </si>
  <si>
    <t>一式　</t>
    <phoneticPr fontId="1"/>
  </si>
  <si>
    <t>リノリウムカーペット　</t>
    <phoneticPr fontId="1"/>
  </si>
  <si>
    <t>一式
（７日以内）　</t>
    <phoneticPr fontId="1"/>
  </si>
  <si>
    <t>33台　</t>
    <phoneticPr fontId="1"/>
  </si>
  <si>
    <t>48台　</t>
    <phoneticPr fontId="1"/>
  </si>
  <si>
    <t>16台　</t>
    <phoneticPr fontId="1"/>
  </si>
  <si>
    <t>1時間１人　</t>
    <phoneticPr fontId="1"/>
  </si>
  <si>
    <t>1回　</t>
    <phoneticPr fontId="1"/>
  </si>
  <si>
    <t>1時間1人　</t>
    <phoneticPr fontId="1"/>
  </si>
  <si>
    <t>隣接駐車場借上料</t>
    <phoneticPr fontId="1"/>
  </si>
  <si>
    <t>上記調律費（依頼する場合）
（希望者のみ）</t>
    <rPh sb="0" eb="2">
      <t>ジョウキ</t>
    </rPh>
    <rPh sb="2" eb="4">
      <t>チョウリツ</t>
    </rPh>
    <rPh sb="4" eb="5">
      <t>ヒ</t>
    </rPh>
    <rPh sb="6" eb="8">
      <t>イライ</t>
    </rPh>
    <rPh sb="10" eb="12">
      <t>バアイ</t>
    </rPh>
    <rPh sb="15" eb="18">
      <t>キボウシャ</t>
    </rPh>
    <phoneticPr fontId="1"/>
  </si>
  <si>
    <t>グランドピアノ　</t>
    <phoneticPr fontId="1"/>
  </si>
  <si>
    <t>2本　</t>
    <phoneticPr fontId="1"/>
  </si>
  <si>
    <t>1時間 1,900円</t>
    <phoneticPr fontId="1"/>
  </si>
  <si>
    <t>1時間 7,600円</t>
    <phoneticPr fontId="1"/>
  </si>
  <si>
    <t>全日 9,700円</t>
    <phoneticPr fontId="1"/>
  </si>
  <si>
    <t>全日 38,800円</t>
    <phoneticPr fontId="1"/>
  </si>
  <si>
    <t>1週間 30,000円</t>
    <phoneticPr fontId="1"/>
  </si>
  <si>
    <t>1週間 120,000円</t>
    <phoneticPr fontId="1"/>
  </si>
  <si>
    <t>1ヶ月（4週間）88,900円</t>
    <phoneticPr fontId="1"/>
  </si>
  <si>
    <t>1ヶ月（4週間）355,600円　</t>
    <phoneticPr fontId="1"/>
  </si>
  <si>
    <t>該当なし</t>
    <rPh sb="0" eb="2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</si>
</sst>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h:mm;@"/>
    <numFmt numFmtId="178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7"/>
      <color rgb="FFFF0000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u/>
      <sz val="7"/>
      <color theme="1"/>
      <name val="ＭＳ Ｐゴシック"/>
      <family val="3"/>
      <charset val="128"/>
    </font>
    <font>
      <b/>
      <u/>
      <sz val="7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left" vertical="center" indent="1"/>
    </xf>
    <xf numFmtId="0" fontId="4" fillId="3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55" fontId="3" fillId="3" borderId="0" xfId="0" applyNumberFormat="1" applyFont="1" applyFill="1" applyAlignment="1">
      <alignment horizontal="left" vertical="center" indent="1"/>
    </xf>
    <xf numFmtId="0" fontId="6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 indent="1"/>
    </xf>
    <xf numFmtId="0" fontId="3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 indent="1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 wrapText="1"/>
    </xf>
    <xf numFmtId="3" fontId="3" fillId="3" borderId="0" xfId="0" applyNumberFormat="1" applyFont="1" applyFill="1" applyAlignment="1">
      <alignment horizontal="right" vertical="center" indent="1"/>
    </xf>
    <xf numFmtId="3" fontId="5" fillId="3" borderId="0" xfId="0" applyNumberFormat="1" applyFont="1" applyFill="1" applyAlignment="1">
      <alignment horizontal="right" vertical="center" indent="1"/>
    </xf>
    <xf numFmtId="49" fontId="5" fillId="3" borderId="0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horizontal="right" vertical="center" indent="1"/>
    </xf>
    <xf numFmtId="0" fontId="4" fillId="3" borderId="0" xfId="0" applyFont="1" applyFill="1">
      <alignment vertical="center"/>
    </xf>
    <xf numFmtId="3" fontId="7" fillId="3" borderId="0" xfId="0" applyNumberFormat="1" applyFont="1" applyFill="1" applyAlignment="1">
      <alignment horizontal="right" vertical="center" indent="1"/>
    </xf>
    <xf numFmtId="0" fontId="5" fillId="3" borderId="0" xfId="0" applyFont="1" applyFill="1" applyAlignment="1">
      <alignment horizontal="left" vertical="center"/>
    </xf>
    <xf numFmtId="0" fontId="8" fillId="3" borderId="0" xfId="0" applyFont="1" applyFill="1">
      <alignment vertical="center"/>
    </xf>
    <xf numFmtId="3" fontId="9" fillId="3" borderId="0" xfId="0" applyNumberFormat="1" applyFont="1" applyFill="1" applyAlignment="1">
      <alignment horizontal="right" vertical="center" indent="1"/>
    </xf>
    <xf numFmtId="55" fontId="3" fillId="0" borderId="0" xfId="0" applyNumberFormat="1" applyFont="1">
      <alignment vertical="center"/>
    </xf>
    <xf numFmtId="0" fontId="3" fillId="4" borderId="0" xfId="0" applyFont="1" applyFill="1" applyAlignment="1">
      <alignment horizontal="left" vertical="center" indent="1"/>
    </xf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20" fontId="3" fillId="0" borderId="0" xfId="0" applyNumberFormat="1" applyFo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3" borderId="0" xfId="0" applyFont="1" applyFill="1" applyAlignment="1" applyProtection="1">
      <alignment horizontal="left" vertical="center" indent="1"/>
      <protection locked="0"/>
    </xf>
    <xf numFmtId="176" fontId="3" fillId="2" borderId="2" xfId="0" applyNumberFormat="1" applyFont="1" applyFill="1" applyBorder="1" applyAlignment="1" applyProtection="1">
      <alignment horizontal="right" vertical="center"/>
      <protection locked="0"/>
    </xf>
    <xf numFmtId="49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177" fontId="3" fillId="2" borderId="1" xfId="0" applyNumberFormat="1" applyFont="1" applyFill="1" applyBorder="1" applyAlignment="1" applyProtection="1">
      <alignment horizontal="right" vertical="center"/>
      <protection locked="0"/>
    </xf>
    <xf numFmtId="177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2" borderId="5" xfId="0" applyFont="1" applyFill="1" applyBorder="1" applyProtection="1">
      <alignment vertical="center"/>
      <protection locked="0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178" fontId="3" fillId="0" borderId="0" xfId="0" applyNumberFormat="1" applyFont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8D8D8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60</xdr:row>
          <xdr:rowOff>76200</xdr:rowOff>
        </xdr:from>
        <xdr:to>
          <xdr:col>2</xdr:col>
          <xdr:colOff>76200</xdr:colOff>
          <xdr:row>62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2C84624-6E1D-41BD-9169-92FC41895D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61</xdr:row>
          <xdr:rowOff>85725</xdr:rowOff>
        </xdr:from>
        <xdr:to>
          <xdr:col>2</xdr:col>
          <xdr:colOff>76200</xdr:colOff>
          <xdr:row>63</xdr:row>
          <xdr:rowOff>28574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8F20914-1789-4EB1-8A1B-53065647B1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62</xdr:row>
          <xdr:rowOff>95250</xdr:rowOff>
        </xdr:from>
        <xdr:to>
          <xdr:col>2</xdr:col>
          <xdr:colOff>76200</xdr:colOff>
          <xdr:row>64</xdr:row>
          <xdr:rowOff>38101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D385D44-720A-4D73-89CC-13AF09BEDD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95250</xdr:rowOff>
        </xdr:from>
        <xdr:to>
          <xdr:col>2</xdr:col>
          <xdr:colOff>76200</xdr:colOff>
          <xdr:row>65</xdr:row>
          <xdr:rowOff>38101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BD437A6-7106-4CB5-BB6B-831476835D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95250</xdr:rowOff>
        </xdr:from>
        <xdr:to>
          <xdr:col>2</xdr:col>
          <xdr:colOff>76200</xdr:colOff>
          <xdr:row>66</xdr:row>
          <xdr:rowOff>38099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072B6DE-DB5C-440F-94C2-F33B97120C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36</xdr:row>
          <xdr:rowOff>95250</xdr:rowOff>
        </xdr:from>
        <xdr:to>
          <xdr:col>2</xdr:col>
          <xdr:colOff>76200</xdr:colOff>
          <xdr:row>38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95AF891-CC30-486B-B894-5C4563A427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37</xdr:row>
          <xdr:rowOff>101203</xdr:rowOff>
        </xdr:from>
        <xdr:to>
          <xdr:col>2</xdr:col>
          <xdr:colOff>76200</xdr:colOff>
          <xdr:row>38</xdr:row>
          <xdr:rowOff>175022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D7864312-56F5-4E59-AAC0-6A1F9C4A22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38</xdr:row>
          <xdr:rowOff>208360</xdr:rowOff>
        </xdr:from>
        <xdr:to>
          <xdr:col>2</xdr:col>
          <xdr:colOff>76200</xdr:colOff>
          <xdr:row>40</xdr:row>
          <xdr:rowOff>26194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513A2BDD-270B-42B6-A762-F540B2D1A3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83344</xdr:rowOff>
        </xdr:from>
        <xdr:to>
          <xdr:col>2</xdr:col>
          <xdr:colOff>76200</xdr:colOff>
          <xdr:row>41</xdr:row>
          <xdr:rowOff>26195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5819C75A-D431-4555-9935-73C074BE37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40</xdr:row>
          <xdr:rowOff>95250</xdr:rowOff>
        </xdr:from>
        <xdr:to>
          <xdr:col>2</xdr:col>
          <xdr:colOff>76200</xdr:colOff>
          <xdr:row>42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446F8CBA-3EC6-40D2-83BC-26B2D404E4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102394</xdr:rowOff>
        </xdr:from>
        <xdr:to>
          <xdr:col>2</xdr:col>
          <xdr:colOff>76200</xdr:colOff>
          <xdr:row>42</xdr:row>
          <xdr:rowOff>178593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21142CCB-2B70-4FC9-B2BC-A4D632A218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361950</xdr:rowOff>
        </xdr:from>
        <xdr:to>
          <xdr:col>2</xdr:col>
          <xdr:colOff>76200</xdr:colOff>
          <xdr:row>43</xdr:row>
          <xdr:rowOff>180976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7532E8A0-8328-4684-BF0A-C00CC81DC2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238125</xdr:rowOff>
        </xdr:from>
        <xdr:to>
          <xdr:col>2</xdr:col>
          <xdr:colOff>76200</xdr:colOff>
          <xdr:row>45</xdr:row>
          <xdr:rowOff>47624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EFF69729-3E68-438A-BC85-CAB3874FE7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104775</xdr:rowOff>
        </xdr:from>
        <xdr:to>
          <xdr:col>2</xdr:col>
          <xdr:colOff>76200</xdr:colOff>
          <xdr:row>46</xdr:row>
          <xdr:rowOff>47626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11F45878-9F11-4270-B055-DDEA848878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45</xdr:row>
          <xdr:rowOff>108347</xdr:rowOff>
        </xdr:from>
        <xdr:to>
          <xdr:col>2</xdr:col>
          <xdr:colOff>76200</xdr:colOff>
          <xdr:row>47</xdr:row>
          <xdr:rowOff>51198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5E67F407-5A6C-4B3F-822E-AEAFEB22A4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114300</xdr:rowOff>
        </xdr:from>
        <xdr:to>
          <xdr:col>2</xdr:col>
          <xdr:colOff>76200</xdr:colOff>
          <xdr:row>48</xdr:row>
          <xdr:rowOff>57149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45EDCAD3-1E61-4F87-8840-C29A04C989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114300</xdr:rowOff>
        </xdr:from>
        <xdr:to>
          <xdr:col>2</xdr:col>
          <xdr:colOff>76200</xdr:colOff>
          <xdr:row>49</xdr:row>
          <xdr:rowOff>57149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FBC0C9EC-56B7-4C24-BFEA-E3EDBFA728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95250</xdr:rowOff>
        </xdr:from>
        <xdr:to>
          <xdr:col>2</xdr:col>
          <xdr:colOff>76200</xdr:colOff>
          <xdr:row>50</xdr:row>
          <xdr:rowOff>47626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D0C0A7D6-1405-4535-B6A0-7C14B57B21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72</xdr:row>
          <xdr:rowOff>85725</xdr:rowOff>
        </xdr:from>
        <xdr:to>
          <xdr:col>2</xdr:col>
          <xdr:colOff>76200</xdr:colOff>
          <xdr:row>74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3674BB52-584A-41F3-AEF3-426DF587D0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1"/>
  <sheetViews>
    <sheetView tabSelected="1" zoomScale="160" zoomScaleNormal="160" workbookViewId="0">
      <selection activeCell="F39" sqref="F39"/>
    </sheetView>
  </sheetViews>
  <sheetFormatPr defaultRowHeight="9.75" x14ac:dyDescent="0.4"/>
  <cols>
    <col min="1" max="1" width="2.625" style="1" customWidth="1"/>
    <col min="2" max="2" width="5.125" style="1" customWidth="1"/>
    <col min="3" max="3" width="19.5" style="1" customWidth="1"/>
    <col min="4" max="4" width="7.375" style="1" customWidth="1"/>
    <col min="5" max="5" width="7.875" style="1" customWidth="1"/>
    <col min="6" max="6" width="3.625" style="1" customWidth="1"/>
    <col min="7" max="7" width="7.75" style="1" customWidth="1"/>
    <col min="8" max="8" width="4.375" style="1" customWidth="1"/>
    <col min="9" max="9" width="3.125" style="1" customWidth="1"/>
    <col min="10" max="10" width="11.625" style="1" customWidth="1"/>
    <col min="11" max="11" width="14.625" style="1" customWidth="1"/>
    <col min="12" max="12" width="2.625" style="1" customWidth="1"/>
    <col min="13" max="13" width="7.625" style="1" customWidth="1"/>
    <col min="14" max="17" width="2.5" style="1" hidden="1" customWidth="1"/>
    <col min="18" max="19" width="11.75" style="1" hidden="1" customWidth="1"/>
    <col min="20" max="21" width="7.75" style="1" hidden="1" customWidth="1"/>
    <col min="22" max="22" width="9.75" style="1" hidden="1" customWidth="1"/>
    <col min="23" max="25" width="28" style="1" hidden="1" customWidth="1"/>
    <col min="26" max="26" width="15.25" style="1" hidden="1" customWidth="1"/>
    <col min="27" max="16384" width="9" style="1"/>
  </cols>
  <sheetData>
    <row r="1" spans="1:26" ht="18.75" customHeight="1" x14ac:dyDescent="0.4">
      <c r="A1" s="4"/>
      <c r="B1" s="52" t="s">
        <v>14</v>
      </c>
      <c r="C1" s="52"/>
      <c r="D1" s="52"/>
      <c r="E1" s="52"/>
      <c r="F1" s="4"/>
      <c r="G1" s="4"/>
      <c r="H1" s="4"/>
      <c r="I1" s="4"/>
      <c r="J1" s="4"/>
      <c r="K1" s="4"/>
      <c r="L1" s="4"/>
    </row>
    <row r="2" spans="1:26" ht="9.9499999999999993" customHeight="1" x14ac:dyDescent="0.4">
      <c r="A2" s="4"/>
      <c r="B2" s="52"/>
      <c r="C2" s="52"/>
      <c r="D2" s="52"/>
      <c r="E2" s="52"/>
      <c r="F2" s="4"/>
      <c r="G2" s="4"/>
      <c r="H2" s="4"/>
      <c r="I2" s="4"/>
      <c r="J2" s="4"/>
      <c r="K2" s="4"/>
      <c r="L2" s="4"/>
      <c r="N2" s="27">
        <v>43922</v>
      </c>
      <c r="O2" s="1" t="s">
        <v>64</v>
      </c>
      <c r="P2" s="1" t="s">
        <v>107</v>
      </c>
      <c r="Q2" s="2">
        <v>1</v>
      </c>
      <c r="R2" s="31">
        <v>0.41666666666666669</v>
      </c>
      <c r="S2" s="31" t="s">
        <v>110</v>
      </c>
      <c r="T2" s="30" t="s">
        <v>149</v>
      </c>
      <c r="U2" s="30" t="s">
        <v>149</v>
      </c>
      <c r="V2" s="32">
        <v>0</v>
      </c>
      <c r="W2" s="32">
        <v>0</v>
      </c>
      <c r="X2" s="1">
        <v>0</v>
      </c>
      <c r="Y2" s="1">
        <v>1</v>
      </c>
      <c r="Z2" s="44">
        <v>1</v>
      </c>
    </row>
    <row r="3" spans="1:26" ht="9.9499999999999993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27">
        <v>43952</v>
      </c>
      <c r="O3" s="1" t="s">
        <v>65</v>
      </c>
      <c r="P3" s="30" t="s">
        <v>103</v>
      </c>
      <c r="Q3" s="2">
        <v>2</v>
      </c>
      <c r="R3" s="31">
        <v>0.45833333333333298</v>
      </c>
      <c r="S3" s="31" t="s">
        <v>111</v>
      </c>
      <c r="T3" s="30" t="s">
        <v>141</v>
      </c>
      <c r="U3" s="30" t="s">
        <v>142</v>
      </c>
      <c r="V3" s="32">
        <v>1900</v>
      </c>
      <c r="W3" s="32">
        <v>7600</v>
      </c>
      <c r="X3" s="1">
        <v>1</v>
      </c>
      <c r="Y3" s="1">
        <v>0</v>
      </c>
      <c r="Z3" s="44">
        <v>2</v>
      </c>
    </row>
    <row r="4" spans="1:26" ht="9.9499999999999993" customHeight="1" x14ac:dyDescent="0.4">
      <c r="A4" s="4"/>
      <c r="B4" s="5" t="s">
        <v>59</v>
      </c>
      <c r="C4" s="5"/>
      <c r="D4" s="4"/>
      <c r="E4" s="4"/>
      <c r="F4" s="4"/>
      <c r="G4" s="4"/>
      <c r="H4" s="4"/>
      <c r="I4" s="4"/>
      <c r="J4" s="4"/>
      <c r="K4" s="4"/>
      <c r="L4" s="4"/>
      <c r="N4" s="27">
        <v>43983</v>
      </c>
      <c r="O4" s="1" t="s">
        <v>66</v>
      </c>
      <c r="P4" s="30" t="s">
        <v>106</v>
      </c>
      <c r="Q4" s="2">
        <v>3</v>
      </c>
      <c r="R4" s="31">
        <v>0.5</v>
      </c>
      <c r="S4" s="31" t="s">
        <v>112</v>
      </c>
      <c r="T4" s="30" t="s">
        <v>143</v>
      </c>
      <c r="U4" s="30" t="s">
        <v>144</v>
      </c>
      <c r="V4" s="32">
        <v>9700</v>
      </c>
      <c r="W4" s="32">
        <v>38800</v>
      </c>
      <c r="X4" s="1">
        <v>2</v>
      </c>
      <c r="Z4" s="44">
        <v>3</v>
      </c>
    </row>
    <row r="5" spans="1:26" s="2" customFormat="1" ht="9.9499999999999993" customHeight="1" x14ac:dyDescent="0.4">
      <c r="A5" s="5"/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N5" s="27">
        <v>44013</v>
      </c>
      <c r="O5" s="1" t="s">
        <v>67</v>
      </c>
      <c r="P5" s="30" t="s">
        <v>108</v>
      </c>
      <c r="Q5" s="2">
        <v>4</v>
      </c>
      <c r="R5" s="31">
        <v>0.54166666666666596</v>
      </c>
      <c r="S5" s="31" t="s">
        <v>113</v>
      </c>
      <c r="T5" s="30" t="s">
        <v>145</v>
      </c>
      <c r="U5" s="30" t="s">
        <v>146</v>
      </c>
      <c r="V5" s="32">
        <v>30000</v>
      </c>
      <c r="W5" s="32">
        <v>120000</v>
      </c>
      <c r="X5" s="1">
        <v>3</v>
      </c>
      <c r="Z5" s="44">
        <v>4</v>
      </c>
    </row>
    <row r="6" spans="1:26" s="2" customFormat="1" ht="9.9499999999999993" customHeight="1" x14ac:dyDescent="0.4">
      <c r="A6" s="5"/>
      <c r="B6" s="5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N6" s="27">
        <v>44044</v>
      </c>
      <c r="O6" s="1" t="s">
        <v>68</v>
      </c>
      <c r="P6" s="30" t="s">
        <v>109</v>
      </c>
      <c r="Q6" s="2">
        <v>5</v>
      </c>
      <c r="R6" s="31">
        <v>0.58333333333333304</v>
      </c>
      <c r="S6" s="31" t="s">
        <v>114</v>
      </c>
      <c r="T6" s="30" t="s">
        <v>147</v>
      </c>
      <c r="U6" s="30" t="s">
        <v>148</v>
      </c>
      <c r="V6" s="32">
        <v>88900</v>
      </c>
      <c r="W6" s="32">
        <v>355600</v>
      </c>
      <c r="X6" s="1">
        <v>4</v>
      </c>
      <c r="Z6" s="44">
        <v>5</v>
      </c>
    </row>
    <row r="7" spans="1:26" s="2" customFormat="1" ht="9.9499999999999993" customHeight="1" thickBot="1" x14ac:dyDescent="0.45">
      <c r="A7" s="5"/>
      <c r="B7" s="5"/>
      <c r="C7" s="5"/>
      <c r="D7" s="5"/>
      <c r="E7" s="5"/>
      <c r="F7" s="5"/>
      <c r="G7" s="5"/>
      <c r="H7" s="5"/>
      <c r="I7" s="5"/>
      <c r="J7" s="33"/>
      <c r="K7" s="5"/>
      <c r="L7" s="5"/>
      <c r="N7" s="27">
        <v>44075</v>
      </c>
      <c r="O7" s="1" t="s">
        <v>69</v>
      </c>
      <c r="P7" s="1" t="s">
        <v>95</v>
      </c>
      <c r="Q7" s="2">
        <v>6</v>
      </c>
      <c r="R7" s="31">
        <v>0.625</v>
      </c>
      <c r="S7" s="31" t="s">
        <v>115</v>
      </c>
      <c r="X7" s="1">
        <v>5</v>
      </c>
      <c r="Z7" s="44">
        <v>6</v>
      </c>
    </row>
    <row r="8" spans="1:26" s="2" customFormat="1" ht="9.9499999999999993" customHeight="1" thickBot="1" x14ac:dyDescent="0.45">
      <c r="A8" s="5"/>
      <c r="B8" s="48" t="s">
        <v>15</v>
      </c>
      <c r="C8" s="49"/>
      <c r="D8" s="45"/>
      <c r="E8" s="46"/>
      <c r="F8" s="6" t="s">
        <v>63</v>
      </c>
      <c r="G8" s="7"/>
      <c r="H8" s="5"/>
      <c r="I8" s="5"/>
      <c r="J8" s="5"/>
      <c r="K8" s="5"/>
      <c r="L8" s="5"/>
      <c r="N8" s="27">
        <v>44105</v>
      </c>
      <c r="O8" s="1" t="s">
        <v>70</v>
      </c>
      <c r="P8" s="1" t="s">
        <v>96</v>
      </c>
      <c r="Q8" s="2">
        <v>7</v>
      </c>
      <c r="R8" s="31">
        <v>0.66666666666666596</v>
      </c>
      <c r="S8" s="31" t="s">
        <v>116</v>
      </c>
      <c r="X8" s="1">
        <v>6</v>
      </c>
      <c r="Z8" s="44">
        <v>7</v>
      </c>
    </row>
    <row r="9" spans="1:26" s="2" customFormat="1" ht="9.9499999999999993" customHeight="1" thickBot="1" x14ac:dyDescent="0.45">
      <c r="A9" s="5"/>
      <c r="B9" s="48" t="s">
        <v>16</v>
      </c>
      <c r="C9" s="49"/>
      <c r="D9" s="45"/>
      <c r="E9" s="47"/>
      <c r="F9" s="47"/>
      <c r="G9" s="46"/>
      <c r="H9" s="6" t="s">
        <v>63</v>
      </c>
      <c r="I9" s="5"/>
      <c r="J9" s="5"/>
      <c r="K9" s="5"/>
      <c r="L9" s="5"/>
      <c r="N9" s="27">
        <v>44136</v>
      </c>
      <c r="O9" s="1" t="s">
        <v>71</v>
      </c>
      <c r="P9" s="1" t="s">
        <v>97</v>
      </c>
      <c r="Q9" s="2">
        <v>8</v>
      </c>
      <c r="R9" s="31">
        <v>0.70833333333333304</v>
      </c>
      <c r="S9" s="31" t="s">
        <v>117</v>
      </c>
      <c r="X9" s="1">
        <v>7</v>
      </c>
      <c r="Z9" s="44">
        <v>0</v>
      </c>
    </row>
    <row r="10" spans="1:26" s="2" customFormat="1" ht="9.9499999999999993" customHeight="1" thickBot="1" x14ac:dyDescent="0.45">
      <c r="A10" s="5"/>
      <c r="B10" s="48" t="s">
        <v>17</v>
      </c>
      <c r="C10" s="49"/>
      <c r="D10" s="45"/>
      <c r="E10" s="46"/>
      <c r="F10" s="6" t="s">
        <v>63</v>
      </c>
      <c r="G10" s="5"/>
      <c r="H10" s="5"/>
      <c r="I10" s="5"/>
      <c r="J10" s="5"/>
      <c r="K10" s="5"/>
      <c r="L10" s="5"/>
      <c r="O10" s="1" t="s">
        <v>72</v>
      </c>
      <c r="P10" s="30" t="s">
        <v>98</v>
      </c>
      <c r="Q10" s="2">
        <v>9</v>
      </c>
      <c r="R10" s="31">
        <v>0.75</v>
      </c>
      <c r="S10" s="31" t="s">
        <v>118</v>
      </c>
      <c r="X10" s="1">
        <v>8</v>
      </c>
    </row>
    <row r="11" spans="1:26" s="2" customFormat="1" ht="9.9499999999999993" customHeight="1" thickBot="1" x14ac:dyDescent="0.45">
      <c r="A11" s="5"/>
      <c r="B11" s="48" t="s">
        <v>2</v>
      </c>
      <c r="C11" s="49"/>
      <c r="D11" s="45"/>
      <c r="E11" s="46"/>
      <c r="F11" s="8" t="s">
        <v>37</v>
      </c>
      <c r="G11" s="50"/>
      <c r="H11" s="51"/>
      <c r="I11" s="51"/>
      <c r="J11" s="5"/>
      <c r="K11" s="5"/>
      <c r="L11" s="5"/>
      <c r="O11" s="1" t="s">
        <v>73</v>
      </c>
      <c r="P11" s="30" t="s">
        <v>99</v>
      </c>
      <c r="Q11" s="2">
        <v>10</v>
      </c>
      <c r="R11" s="31">
        <v>0.79166666666666596</v>
      </c>
      <c r="S11" s="31" t="s">
        <v>119</v>
      </c>
      <c r="X11" s="1">
        <v>9</v>
      </c>
    </row>
    <row r="12" spans="1:26" s="2" customFormat="1" ht="9.9499999999999993" customHeight="1" thickBot="1" x14ac:dyDescent="0.45">
      <c r="A12" s="5"/>
      <c r="B12" s="48" t="s">
        <v>3</v>
      </c>
      <c r="C12" s="49"/>
      <c r="D12" s="34"/>
      <c r="E12" s="35"/>
      <c r="F12" s="29"/>
      <c r="G12" s="6" t="s">
        <v>63</v>
      </c>
      <c r="H12" s="5"/>
      <c r="I12" s="5"/>
      <c r="J12" s="28"/>
      <c r="K12" s="10"/>
      <c r="L12" s="5"/>
      <c r="O12" s="1" t="s">
        <v>74</v>
      </c>
      <c r="P12" s="30" t="s">
        <v>100</v>
      </c>
      <c r="Q12" s="2">
        <v>20</v>
      </c>
      <c r="R12" s="31">
        <v>0.83333333333333304</v>
      </c>
      <c r="S12" s="31" t="s">
        <v>120</v>
      </c>
      <c r="X12" s="1">
        <v>10</v>
      </c>
    </row>
    <row r="13" spans="1:26" s="2" customFormat="1" ht="9.9499999999999993" customHeight="1" thickBot="1" x14ac:dyDescent="0.45">
      <c r="A13" s="5"/>
      <c r="B13" s="48" t="s">
        <v>4</v>
      </c>
      <c r="C13" s="49"/>
      <c r="D13" s="45"/>
      <c r="E13" s="47"/>
      <c r="F13" s="47"/>
      <c r="G13" s="46"/>
      <c r="H13" s="5"/>
      <c r="I13" s="5"/>
      <c r="J13" s="5"/>
      <c r="K13" s="10"/>
      <c r="L13" s="5"/>
      <c r="O13" s="1" t="s">
        <v>75</v>
      </c>
      <c r="P13" s="30" t="s">
        <v>101</v>
      </c>
      <c r="Q13" s="2">
        <v>50</v>
      </c>
      <c r="R13" s="31">
        <v>0.875</v>
      </c>
      <c r="S13" s="31" t="s">
        <v>121</v>
      </c>
      <c r="X13" s="1">
        <v>11</v>
      </c>
    </row>
    <row r="14" spans="1:26" s="2" customFormat="1" ht="9.9499999999999993" customHeight="1" thickBot="1" x14ac:dyDescent="0.45">
      <c r="A14" s="5"/>
      <c r="B14" s="48" t="s">
        <v>5</v>
      </c>
      <c r="C14" s="49"/>
      <c r="D14" s="45"/>
      <c r="E14" s="46"/>
      <c r="F14" s="6" t="s">
        <v>63</v>
      </c>
      <c r="G14" s="5"/>
      <c r="H14" s="5"/>
      <c r="I14" s="5"/>
      <c r="J14" s="5"/>
      <c r="K14" s="10"/>
      <c r="L14" s="5"/>
      <c r="O14" s="1" t="s">
        <v>76</v>
      </c>
      <c r="P14" s="30" t="s">
        <v>102</v>
      </c>
      <c r="Q14" s="2">
        <v>100</v>
      </c>
      <c r="R14" s="31">
        <v>0.91666666666666596</v>
      </c>
      <c r="S14" s="31" t="s">
        <v>122</v>
      </c>
      <c r="X14" s="1">
        <v>12</v>
      </c>
    </row>
    <row r="15" spans="1:26" s="2" customFormat="1" ht="9.9499999999999993" customHeight="1" thickBot="1" x14ac:dyDescent="0.45">
      <c r="A15" s="5"/>
      <c r="B15" s="48" t="s">
        <v>6</v>
      </c>
      <c r="C15" s="49"/>
      <c r="D15" s="36"/>
      <c r="E15" s="9" t="s">
        <v>62</v>
      </c>
      <c r="F15" s="6"/>
      <c r="G15" s="5"/>
      <c r="H15" s="5"/>
      <c r="I15" s="5"/>
      <c r="J15" s="5"/>
      <c r="K15" s="10"/>
      <c r="L15" s="5"/>
      <c r="O15" s="1" t="s">
        <v>77</v>
      </c>
      <c r="P15" s="30" t="s">
        <v>123</v>
      </c>
      <c r="Q15" s="2">
        <v>150</v>
      </c>
    </row>
    <row r="16" spans="1:26" s="2" customFormat="1" ht="9.9499999999999993" customHeight="1" thickBot="1" x14ac:dyDescent="0.45">
      <c r="A16" s="5"/>
      <c r="B16" s="48" t="s">
        <v>7</v>
      </c>
      <c r="C16" s="49"/>
      <c r="D16" s="36"/>
      <c r="E16" s="9" t="s">
        <v>62</v>
      </c>
      <c r="F16" s="6" t="s">
        <v>63</v>
      </c>
      <c r="G16" s="5"/>
      <c r="H16" s="5"/>
      <c r="I16" s="5"/>
      <c r="J16" s="5"/>
      <c r="K16" s="10"/>
      <c r="L16" s="5"/>
      <c r="O16" s="1" t="s">
        <v>78</v>
      </c>
      <c r="P16" s="30" t="s">
        <v>104</v>
      </c>
      <c r="Q16" s="2">
        <v>200</v>
      </c>
    </row>
    <row r="17" spans="1:16" s="2" customFormat="1" ht="9.9499999999999993" customHeight="1" thickBot="1" x14ac:dyDescent="0.45">
      <c r="A17" s="5"/>
      <c r="B17" s="54" t="s">
        <v>36</v>
      </c>
      <c r="C17" s="49"/>
      <c r="D17" s="37"/>
      <c r="E17" s="38"/>
      <c r="F17" s="6" t="s">
        <v>63</v>
      </c>
      <c r="G17" s="5"/>
      <c r="H17" s="5"/>
      <c r="I17" s="5"/>
      <c r="J17" s="5"/>
      <c r="K17" s="10"/>
      <c r="L17" s="5"/>
      <c r="O17" s="1" t="s">
        <v>79</v>
      </c>
      <c r="P17" s="30" t="s">
        <v>105</v>
      </c>
    </row>
    <row r="18" spans="1:16" s="2" customFormat="1" ht="9.9499999999999993" customHeight="1" thickBot="1" x14ac:dyDescent="0.45">
      <c r="A18" s="5"/>
      <c r="B18" s="48" t="s">
        <v>8</v>
      </c>
      <c r="C18" s="49"/>
      <c r="D18" s="37"/>
      <c r="E18" s="38"/>
      <c r="F18" s="6" t="s">
        <v>63</v>
      </c>
      <c r="G18" s="5"/>
      <c r="H18" s="5"/>
      <c r="I18" s="5"/>
      <c r="J18" s="5"/>
      <c r="K18" s="5"/>
      <c r="L18" s="5"/>
      <c r="O18" s="1" t="s">
        <v>80</v>
      </c>
    </row>
    <row r="19" spans="1:16" ht="9.9499999999999993" customHeight="1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O19" s="1" t="s">
        <v>81</v>
      </c>
    </row>
    <row r="20" spans="1:16" ht="9.9499999999999993" customHeight="1" x14ac:dyDescent="0.4">
      <c r="A20" s="4"/>
      <c r="B20" s="55" t="s">
        <v>31</v>
      </c>
      <c r="C20" s="55"/>
      <c r="D20" s="4"/>
      <c r="E20" s="4"/>
      <c r="F20" s="4"/>
      <c r="G20" s="4"/>
      <c r="H20" s="4"/>
      <c r="I20" s="4"/>
      <c r="J20" s="4"/>
      <c r="K20" s="4"/>
      <c r="L20" s="4"/>
      <c r="O20" s="1" t="s">
        <v>82</v>
      </c>
    </row>
    <row r="21" spans="1:16" ht="9.9499999999999993" customHeight="1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O21" s="1" t="s">
        <v>83</v>
      </c>
    </row>
    <row r="22" spans="1:16" ht="9.9499999999999993" customHeight="1" x14ac:dyDescent="0.4">
      <c r="A22" s="4"/>
      <c r="B22" s="5" t="s">
        <v>9</v>
      </c>
      <c r="C22" s="5"/>
      <c r="D22" s="4"/>
      <c r="E22" s="4"/>
      <c r="F22" s="4"/>
      <c r="G22" s="4"/>
      <c r="H22" s="4"/>
      <c r="I22" s="4"/>
      <c r="J22" s="4"/>
      <c r="K22" s="4"/>
      <c r="L22" s="4"/>
      <c r="O22" s="1" t="s">
        <v>84</v>
      </c>
    </row>
    <row r="23" spans="1:16" ht="9.9499999999999993" customHeight="1" x14ac:dyDescent="0.4">
      <c r="A23" s="4"/>
      <c r="B23" s="5" t="s">
        <v>42</v>
      </c>
      <c r="C23" s="5"/>
      <c r="D23" s="4"/>
      <c r="E23" s="4"/>
      <c r="F23" s="4"/>
      <c r="G23" s="4"/>
      <c r="H23" s="4"/>
      <c r="I23" s="4"/>
      <c r="J23" s="4"/>
      <c r="K23" s="4"/>
      <c r="L23" s="4"/>
      <c r="O23" s="1" t="s">
        <v>85</v>
      </c>
    </row>
    <row r="24" spans="1:16" ht="9.9499999999999993" customHeight="1" x14ac:dyDescent="0.4">
      <c r="A24" s="4"/>
      <c r="B24" s="5" t="s">
        <v>43</v>
      </c>
      <c r="C24" s="5"/>
      <c r="D24" s="4"/>
      <c r="E24" s="4"/>
      <c r="F24" s="4"/>
      <c r="G24" s="4"/>
      <c r="H24" s="4"/>
      <c r="I24" s="4"/>
      <c r="J24" s="4"/>
      <c r="K24" s="4"/>
      <c r="L24" s="4"/>
      <c r="O24" s="1" t="s">
        <v>86</v>
      </c>
    </row>
    <row r="25" spans="1:16" ht="9.9499999999999993" customHeight="1" x14ac:dyDescent="0.4">
      <c r="A25" s="4"/>
      <c r="B25" s="11" t="s">
        <v>58</v>
      </c>
      <c r="C25" s="4"/>
      <c r="D25" s="4"/>
      <c r="E25" s="4"/>
      <c r="F25" s="4"/>
      <c r="G25" s="4"/>
      <c r="H25" s="4"/>
      <c r="I25" s="4"/>
      <c r="J25" s="4"/>
      <c r="K25" s="4"/>
      <c r="L25" s="4"/>
      <c r="O25" s="1" t="s">
        <v>87</v>
      </c>
    </row>
    <row r="26" spans="1:16" ht="9.9499999999999993" customHeight="1" thickBot="1" x14ac:dyDescent="0.45">
      <c r="A26" s="4"/>
      <c r="B26" s="8" t="s">
        <v>124</v>
      </c>
      <c r="C26" s="48" t="s">
        <v>52</v>
      </c>
      <c r="D26" s="56"/>
      <c r="E26" s="8" t="s">
        <v>54</v>
      </c>
      <c r="F26" s="8" t="s">
        <v>46</v>
      </c>
      <c r="G26" s="8" t="s">
        <v>55</v>
      </c>
      <c r="H26" s="4"/>
      <c r="I26" s="4"/>
      <c r="J26" s="4"/>
      <c r="K26" s="4"/>
      <c r="L26" s="4"/>
      <c r="O26" s="1" t="s">
        <v>88</v>
      </c>
    </row>
    <row r="27" spans="1:16" ht="9.9499999999999993" customHeight="1" thickBot="1" x14ac:dyDescent="0.45">
      <c r="A27" s="4"/>
      <c r="B27" s="12" t="s">
        <v>50</v>
      </c>
      <c r="C27" s="57"/>
      <c r="D27" s="58"/>
      <c r="E27" s="39"/>
      <c r="F27" s="40"/>
      <c r="G27" s="13">
        <f>E27*F27</f>
        <v>0</v>
      </c>
      <c r="H27" s="4" t="s">
        <v>60</v>
      </c>
      <c r="I27" s="4"/>
      <c r="J27" s="4"/>
      <c r="K27" s="4"/>
      <c r="L27" s="4"/>
      <c r="O27" s="1" t="s">
        <v>89</v>
      </c>
    </row>
    <row r="28" spans="1:16" ht="9.9499999999999993" customHeight="1" thickBot="1" x14ac:dyDescent="0.45">
      <c r="A28" s="4"/>
      <c r="B28" s="8" t="s">
        <v>125</v>
      </c>
      <c r="C28" s="49"/>
      <c r="D28" s="49"/>
      <c r="E28" s="14"/>
      <c r="F28" s="4"/>
      <c r="G28" s="13"/>
      <c r="H28" s="4"/>
      <c r="I28" s="4"/>
      <c r="J28" s="4"/>
      <c r="K28" s="4"/>
      <c r="L28" s="4"/>
      <c r="O28" s="1" t="s">
        <v>90</v>
      </c>
    </row>
    <row r="29" spans="1:16" ht="9.9499999999999993" customHeight="1" thickBot="1" x14ac:dyDescent="0.45">
      <c r="A29" s="4"/>
      <c r="B29" s="12" t="s">
        <v>51</v>
      </c>
      <c r="C29" s="57"/>
      <c r="D29" s="58"/>
      <c r="E29" s="39"/>
      <c r="F29" s="40"/>
      <c r="G29" s="13">
        <f t="shared" ref="G29" si="0">E29*F29</f>
        <v>0</v>
      </c>
      <c r="H29" s="4" t="s">
        <v>60</v>
      </c>
      <c r="I29" s="4"/>
      <c r="J29" s="4"/>
      <c r="K29" s="4"/>
      <c r="L29" s="4"/>
      <c r="O29" s="1" t="s">
        <v>91</v>
      </c>
    </row>
    <row r="30" spans="1:16" ht="9.9499999999999993" customHeight="1" x14ac:dyDescent="0.4">
      <c r="A30" s="4"/>
      <c r="B30" s="5" t="s">
        <v>25</v>
      </c>
      <c r="C30" s="5"/>
      <c r="D30" s="4"/>
      <c r="E30" s="4"/>
      <c r="F30" s="4"/>
      <c r="G30" s="4"/>
      <c r="H30" s="4"/>
      <c r="I30" s="4"/>
      <c r="J30" s="4"/>
      <c r="K30" s="4"/>
      <c r="L30" s="4"/>
      <c r="O30" s="1" t="s">
        <v>92</v>
      </c>
    </row>
    <row r="31" spans="1:16" ht="9.9499999999999993" customHeight="1" x14ac:dyDescent="0.4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O31" s="1" t="s">
        <v>93</v>
      </c>
    </row>
    <row r="32" spans="1:16" ht="9.9499999999999993" customHeight="1" x14ac:dyDescent="0.4">
      <c r="A32" s="4"/>
      <c r="B32" s="5"/>
      <c r="C32" s="53" t="s">
        <v>33</v>
      </c>
      <c r="D32" s="53"/>
      <c r="E32" s="4"/>
      <c r="F32" s="4"/>
      <c r="G32" s="15">
        <f>G27+G29</f>
        <v>0</v>
      </c>
      <c r="H32" s="4" t="s">
        <v>60</v>
      </c>
      <c r="I32" s="4"/>
      <c r="J32" s="4"/>
      <c r="K32" s="4"/>
      <c r="L32" s="4"/>
      <c r="O32" s="1" t="s">
        <v>94</v>
      </c>
    </row>
    <row r="33" spans="1:12" ht="9.9499999999999993" customHeight="1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9.9499999999999993" customHeight="1" x14ac:dyDescent="0.4">
      <c r="A34" s="4"/>
      <c r="B34" s="16" t="s">
        <v>32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9.9499999999999993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9.9499999999999993" customHeight="1" x14ac:dyDescent="0.4">
      <c r="A36" s="4"/>
      <c r="B36" s="11" t="s">
        <v>57</v>
      </c>
      <c r="C36" s="5"/>
      <c r="D36" s="4"/>
      <c r="E36" s="4"/>
      <c r="F36" s="4"/>
      <c r="G36" s="4"/>
      <c r="H36" s="4"/>
      <c r="I36" s="4"/>
      <c r="J36" s="4"/>
      <c r="K36" s="4"/>
      <c r="L36" s="4"/>
    </row>
    <row r="37" spans="1:12" s="3" customFormat="1" ht="11.1" customHeight="1" thickBot="1" x14ac:dyDescent="0.45">
      <c r="A37" s="8"/>
      <c r="B37" s="8"/>
      <c r="C37" s="8" t="s">
        <v>47</v>
      </c>
      <c r="D37" s="8" t="s">
        <v>56</v>
      </c>
      <c r="E37" s="8" t="s">
        <v>54</v>
      </c>
      <c r="F37" s="8" t="s">
        <v>46</v>
      </c>
      <c r="G37" s="8" t="s">
        <v>55</v>
      </c>
      <c r="H37" s="8"/>
      <c r="I37" s="8"/>
      <c r="J37" s="8"/>
      <c r="K37" s="8"/>
      <c r="L37" s="8"/>
    </row>
    <row r="38" spans="1:12" ht="11.1" customHeight="1" thickBot="1" x14ac:dyDescent="0.45">
      <c r="A38" s="4"/>
      <c r="B38" s="4"/>
      <c r="C38" s="17" t="s">
        <v>139</v>
      </c>
      <c r="D38" s="42" t="s">
        <v>126</v>
      </c>
      <c r="E38" s="18">
        <v>10000</v>
      </c>
      <c r="F38" s="41"/>
      <c r="G38" s="19">
        <f>E38*F38</f>
        <v>0</v>
      </c>
      <c r="H38" s="4" t="s">
        <v>60</v>
      </c>
      <c r="I38" s="4"/>
      <c r="J38" s="4"/>
      <c r="K38" s="4"/>
      <c r="L38" s="4"/>
    </row>
    <row r="39" spans="1:12" ht="20.25" customHeight="1" thickBot="1" x14ac:dyDescent="0.45">
      <c r="A39" s="4"/>
      <c r="B39" s="4"/>
      <c r="C39" s="17" t="s">
        <v>138</v>
      </c>
      <c r="D39" s="42" t="s">
        <v>19</v>
      </c>
      <c r="E39" s="18">
        <v>19800</v>
      </c>
      <c r="F39" s="41"/>
      <c r="G39" s="19">
        <f>E39*F39</f>
        <v>0</v>
      </c>
      <c r="H39" s="4" t="s">
        <v>60</v>
      </c>
      <c r="I39" s="4"/>
      <c r="J39" s="4"/>
      <c r="K39" s="4"/>
      <c r="L39" s="4"/>
    </row>
    <row r="40" spans="1:12" ht="11.1" customHeight="1" thickBot="1" x14ac:dyDescent="0.45">
      <c r="A40" s="4"/>
      <c r="B40" s="4"/>
      <c r="C40" s="17" t="s">
        <v>127</v>
      </c>
      <c r="D40" s="42" t="s">
        <v>128</v>
      </c>
      <c r="E40" s="18">
        <v>8000</v>
      </c>
      <c r="F40" s="41"/>
      <c r="G40" s="19">
        <f t="shared" ref="G40:G46" si="1">E40*F40</f>
        <v>0</v>
      </c>
      <c r="H40" s="4" t="s">
        <v>60</v>
      </c>
      <c r="I40" s="4"/>
      <c r="J40" s="4"/>
      <c r="K40" s="4"/>
      <c r="L40" s="4"/>
    </row>
    <row r="41" spans="1:12" ht="11.1" customHeight="1" thickBot="1" x14ac:dyDescent="0.45">
      <c r="A41" s="4"/>
      <c r="B41" s="4"/>
      <c r="C41" s="17" t="s">
        <v>129</v>
      </c>
      <c r="D41" s="42" t="s">
        <v>128</v>
      </c>
      <c r="E41" s="18">
        <v>8000</v>
      </c>
      <c r="F41" s="41"/>
      <c r="G41" s="19">
        <f t="shared" si="1"/>
        <v>0</v>
      </c>
      <c r="H41" s="4" t="s">
        <v>60</v>
      </c>
      <c r="I41" s="4"/>
      <c r="J41" s="4"/>
      <c r="K41" s="4"/>
      <c r="L41" s="4"/>
    </row>
    <row r="42" spans="1:12" ht="11.1" customHeight="1" thickBot="1" x14ac:dyDescent="0.45">
      <c r="A42" s="4"/>
      <c r="B42" s="4"/>
      <c r="C42" s="17" t="s">
        <v>18</v>
      </c>
      <c r="D42" s="43" t="s">
        <v>130</v>
      </c>
      <c r="E42" s="18">
        <v>5000</v>
      </c>
      <c r="F42" s="41"/>
      <c r="G42" s="19">
        <f t="shared" si="1"/>
        <v>0</v>
      </c>
      <c r="H42" s="4" t="s">
        <v>60</v>
      </c>
      <c r="I42" s="4"/>
      <c r="J42" s="4"/>
      <c r="K42" s="4"/>
      <c r="L42" s="4"/>
    </row>
    <row r="43" spans="1:12" ht="30.75" customHeight="1" thickBot="1" x14ac:dyDescent="0.45">
      <c r="A43" s="4"/>
      <c r="B43" s="4"/>
      <c r="C43" s="20" t="s">
        <v>38</v>
      </c>
      <c r="D43" s="43" t="s">
        <v>130</v>
      </c>
      <c r="E43" s="18">
        <v>5000</v>
      </c>
      <c r="F43" s="41"/>
      <c r="G43" s="19">
        <f t="shared" si="1"/>
        <v>0</v>
      </c>
      <c r="H43" s="4" t="s">
        <v>60</v>
      </c>
      <c r="I43" s="4"/>
      <c r="J43" s="4"/>
      <c r="K43" s="4"/>
      <c r="L43" s="4"/>
    </row>
    <row r="44" spans="1:12" ht="21" customHeight="1" thickBot="1" x14ac:dyDescent="0.45">
      <c r="A44" s="4"/>
      <c r="B44" s="4"/>
      <c r="C44" s="20" t="s">
        <v>39</v>
      </c>
      <c r="D44" s="42" t="s">
        <v>140</v>
      </c>
      <c r="E44" s="21">
        <v>500</v>
      </c>
      <c r="F44" s="41"/>
      <c r="G44" s="19">
        <f>E44*F44</f>
        <v>0</v>
      </c>
      <c r="H44" s="4" t="s">
        <v>60</v>
      </c>
      <c r="I44" s="4"/>
      <c r="J44" s="4"/>
      <c r="K44" s="4"/>
      <c r="L44" s="4"/>
    </row>
    <row r="45" spans="1:12" ht="11.1" customHeight="1" thickBot="1" x14ac:dyDescent="0.45">
      <c r="A45" s="4"/>
      <c r="B45" s="4"/>
      <c r="C45" s="17" t="s">
        <v>20</v>
      </c>
      <c r="D45" s="8" t="s">
        <v>128</v>
      </c>
      <c r="E45" s="18">
        <v>3000</v>
      </c>
      <c r="F45" s="41"/>
      <c r="G45" s="19">
        <f t="shared" si="1"/>
        <v>0</v>
      </c>
      <c r="H45" s="4" t="s">
        <v>60</v>
      </c>
      <c r="I45" s="4"/>
      <c r="J45" s="4"/>
      <c r="K45" s="4"/>
      <c r="L45" s="4"/>
    </row>
    <row r="46" spans="1:12" ht="11.1" customHeight="1" thickBot="1" x14ac:dyDescent="0.45">
      <c r="A46" s="4"/>
      <c r="B46" s="4"/>
      <c r="C46" s="17" t="s">
        <v>21</v>
      </c>
      <c r="D46" s="8" t="s">
        <v>128</v>
      </c>
      <c r="E46" s="18">
        <v>3000</v>
      </c>
      <c r="F46" s="41"/>
      <c r="G46" s="19">
        <f t="shared" si="1"/>
        <v>0</v>
      </c>
      <c r="H46" s="4" t="s">
        <v>60</v>
      </c>
      <c r="I46" s="4"/>
      <c r="J46" s="4"/>
      <c r="K46" s="4"/>
      <c r="L46" s="4"/>
    </row>
    <row r="47" spans="1:12" ht="11.1" customHeight="1" x14ac:dyDescent="0.4">
      <c r="A47" s="4"/>
      <c r="B47" s="4"/>
      <c r="C47" s="17" t="s">
        <v>22</v>
      </c>
      <c r="D47" s="8" t="s">
        <v>131</v>
      </c>
      <c r="E47" s="21" t="s">
        <v>53</v>
      </c>
      <c r="F47" s="4"/>
      <c r="G47" s="21"/>
      <c r="H47" s="4"/>
      <c r="I47" s="4"/>
      <c r="J47" s="4"/>
      <c r="K47" s="4"/>
      <c r="L47" s="4"/>
    </row>
    <row r="48" spans="1:12" ht="11.1" customHeight="1" x14ac:dyDescent="0.4">
      <c r="A48" s="4"/>
      <c r="B48" s="4"/>
      <c r="C48" s="17" t="s">
        <v>23</v>
      </c>
      <c r="D48" s="8" t="s">
        <v>132</v>
      </c>
      <c r="E48" s="21" t="s">
        <v>53</v>
      </c>
      <c r="F48" s="4"/>
      <c r="G48" s="21"/>
      <c r="H48" s="4"/>
      <c r="I48" s="4"/>
      <c r="J48" s="4"/>
      <c r="K48" s="4"/>
      <c r="L48" s="4"/>
    </row>
    <row r="49" spans="1:12" ht="11.1" customHeight="1" x14ac:dyDescent="0.4">
      <c r="A49" s="4"/>
      <c r="B49" s="4"/>
      <c r="C49" s="17" t="s">
        <v>24</v>
      </c>
      <c r="D49" s="8" t="s">
        <v>133</v>
      </c>
      <c r="E49" s="21" t="s">
        <v>53</v>
      </c>
      <c r="F49" s="4"/>
      <c r="G49" s="21"/>
      <c r="H49" s="4"/>
      <c r="I49" s="4"/>
      <c r="J49" s="4"/>
      <c r="K49" s="4"/>
      <c r="L49" s="4"/>
    </row>
    <row r="50" spans="1:12" ht="9.9499999999999993" customHeight="1" x14ac:dyDescent="0.4">
      <c r="A50" s="4"/>
      <c r="B50" s="4"/>
      <c r="C50" s="4"/>
      <c r="D50" s="4"/>
      <c r="E50" s="4"/>
      <c r="F50" s="4"/>
      <c r="G50" s="21"/>
      <c r="H50" s="4"/>
      <c r="I50" s="4"/>
      <c r="J50" s="4"/>
      <c r="K50" s="4"/>
      <c r="L50" s="4"/>
    </row>
    <row r="51" spans="1:12" ht="9.9499999999999993" customHeight="1" x14ac:dyDescent="0.4">
      <c r="A51" s="4"/>
      <c r="B51" s="4"/>
      <c r="C51" s="22" t="s">
        <v>44</v>
      </c>
      <c r="D51" s="4"/>
      <c r="E51" s="4"/>
      <c r="F51" s="4"/>
      <c r="G51" s="23">
        <f>SUM(G38:G49)</f>
        <v>0</v>
      </c>
      <c r="H51" s="4" t="s">
        <v>60</v>
      </c>
      <c r="I51" s="4"/>
      <c r="J51" s="4"/>
      <c r="K51" s="4"/>
      <c r="L51" s="4"/>
    </row>
    <row r="52" spans="1:12" ht="9.9499999999999993" customHeight="1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9.9499999999999993" customHeight="1" x14ac:dyDescent="0.4">
      <c r="A53" s="4"/>
      <c r="B53" s="16" t="s">
        <v>34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9.9499999999999993" customHeight="1" x14ac:dyDescent="0.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9.9499999999999993" customHeight="1" x14ac:dyDescent="0.4">
      <c r="A55" s="4"/>
      <c r="B55" s="5" t="s">
        <v>10</v>
      </c>
      <c r="C55" s="5"/>
      <c r="D55" s="4"/>
      <c r="E55" s="4"/>
      <c r="F55" s="4"/>
      <c r="G55" s="4"/>
      <c r="H55" s="4"/>
      <c r="I55" s="4"/>
      <c r="J55" s="4"/>
      <c r="K55" s="4"/>
      <c r="L55" s="4"/>
    </row>
    <row r="56" spans="1:12" ht="9.9499999999999993" customHeight="1" x14ac:dyDescent="0.4">
      <c r="A56" s="4"/>
      <c r="B56" s="11" t="s">
        <v>57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9.9499999999999993" customHeight="1" x14ac:dyDescent="0.4">
      <c r="A57" s="4"/>
      <c r="B57" s="5" t="s">
        <v>11</v>
      </c>
      <c r="C57" s="5"/>
      <c r="D57" s="4"/>
      <c r="E57" s="4"/>
      <c r="F57" s="4"/>
      <c r="G57" s="4"/>
      <c r="H57" s="4"/>
      <c r="I57" s="4"/>
      <c r="J57" s="4"/>
      <c r="K57" s="4"/>
      <c r="L57" s="4"/>
    </row>
    <row r="58" spans="1:12" ht="9.9499999999999993" customHeight="1" x14ac:dyDescent="0.4">
      <c r="A58" s="4"/>
      <c r="B58" s="5" t="s">
        <v>12</v>
      </c>
      <c r="C58" s="5"/>
      <c r="D58" s="4"/>
      <c r="E58" s="4"/>
      <c r="F58" s="4"/>
      <c r="G58" s="4"/>
      <c r="H58" s="4"/>
      <c r="I58" s="4"/>
      <c r="J58" s="4"/>
      <c r="K58" s="4"/>
      <c r="L58" s="4"/>
    </row>
    <row r="59" spans="1:12" ht="9.9499999999999993" customHeight="1" x14ac:dyDescent="0.4">
      <c r="A59" s="4"/>
      <c r="B59" s="5" t="s">
        <v>13</v>
      </c>
      <c r="C59" s="5"/>
      <c r="D59" s="4"/>
      <c r="E59" s="4"/>
      <c r="F59" s="4"/>
      <c r="G59" s="4"/>
      <c r="H59" s="4"/>
      <c r="I59" s="4"/>
      <c r="J59" s="4"/>
      <c r="K59" s="4"/>
      <c r="L59" s="4"/>
    </row>
    <row r="60" spans="1:12" ht="9.9499999999999993" customHeight="1" x14ac:dyDescent="0.4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</row>
    <row r="61" spans="1:12" ht="9.9499999999999993" customHeight="1" thickBot="1" x14ac:dyDescent="0.45">
      <c r="A61" s="4"/>
      <c r="B61" s="4"/>
      <c r="C61" s="8" t="s">
        <v>47</v>
      </c>
      <c r="D61" s="8" t="s">
        <v>48</v>
      </c>
      <c r="E61" s="8" t="s">
        <v>54</v>
      </c>
      <c r="F61" s="8" t="s">
        <v>46</v>
      </c>
      <c r="G61" s="8" t="s">
        <v>55</v>
      </c>
      <c r="H61" s="4"/>
      <c r="I61" s="4"/>
      <c r="J61" s="4"/>
      <c r="K61" s="4"/>
      <c r="L61" s="4"/>
    </row>
    <row r="62" spans="1:12" ht="11.1" customHeight="1" thickBot="1" x14ac:dyDescent="0.45">
      <c r="A62" s="4"/>
      <c r="B62" s="4"/>
      <c r="C62" s="16" t="s">
        <v>26</v>
      </c>
      <c r="D62" s="8" t="s">
        <v>134</v>
      </c>
      <c r="E62" s="18">
        <v>2000</v>
      </c>
      <c r="F62" s="40"/>
      <c r="G62" s="19">
        <f>E62*F62</f>
        <v>0</v>
      </c>
      <c r="H62" s="4" t="s">
        <v>60</v>
      </c>
      <c r="I62" s="4"/>
      <c r="J62" s="4"/>
      <c r="K62" s="4"/>
      <c r="L62" s="4"/>
    </row>
    <row r="63" spans="1:12" ht="11.1" customHeight="1" thickBot="1" x14ac:dyDescent="0.45">
      <c r="A63" s="4"/>
      <c r="B63" s="4"/>
      <c r="C63" s="16" t="s">
        <v>27</v>
      </c>
      <c r="D63" s="8" t="s">
        <v>134</v>
      </c>
      <c r="E63" s="18">
        <v>2000</v>
      </c>
      <c r="F63" s="40"/>
      <c r="G63" s="19">
        <f t="shared" ref="G63:G66" si="2">E63*F63</f>
        <v>0</v>
      </c>
      <c r="H63" s="4" t="s">
        <v>60</v>
      </c>
      <c r="I63" s="4"/>
      <c r="J63" s="4"/>
      <c r="K63" s="4"/>
      <c r="L63" s="4"/>
    </row>
    <row r="64" spans="1:12" ht="11.1" customHeight="1" thickBot="1" x14ac:dyDescent="0.45">
      <c r="A64" s="4"/>
      <c r="B64" s="4"/>
      <c r="C64" s="16" t="s">
        <v>28</v>
      </c>
      <c r="D64" s="8" t="s">
        <v>135</v>
      </c>
      <c r="E64" s="18">
        <v>3000</v>
      </c>
      <c r="F64" s="40"/>
      <c r="G64" s="19">
        <f t="shared" si="2"/>
        <v>0</v>
      </c>
      <c r="H64" s="4" t="s">
        <v>60</v>
      </c>
      <c r="I64" s="4"/>
      <c r="J64" s="4"/>
      <c r="K64" s="4"/>
      <c r="L64" s="4"/>
    </row>
    <row r="65" spans="1:12" ht="11.1" customHeight="1" thickBot="1" x14ac:dyDescent="0.45">
      <c r="A65" s="4"/>
      <c r="B65" s="4"/>
      <c r="C65" s="16" t="s">
        <v>29</v>
      </c>
      <c r="D65" s="8" t="s">
        <v>136</v>
      </c>
      <c r="E65" s="18">
        <v>3000</v>
      </c>
      <c r="F65" s="40"/>
      <c r="G65" s="19">
        <f t="shared" si="2"/>
        <v>0</v>
      </c>
      <c r="H65" s="4" t="s">
        <v>60</v>
      </c>
      <c r="I65" s="4"/>
      <c r="J65" s="4"/>
      <c r="K65" s="4"/>
      <c r="L65" s="4"/>
    </row>
    <row r="66" spans="1:12" ht="11.1" customHeight="1" thickBot="1" x14ac:dyDescent="0.45">
      <c r="A66" s="4"/>
      <c r="B66" s="4"/>
      <c r="C66" s="16" t="s">
        <v>30</v>
      </c>
      <c r="D66" s="8" t="s">
        <v>49</v>
      </c>
      <c r="E66" s="18">
        <v>3000</v>
      </c>
      <c r="F66" s="40"/>
      <c r="G66" s="19">
        <f t="shared" si="2"/>
        <v>0</v>
      </c>
      <c r="H66" s="4" t="s">
        <v>60</v>
      </c>
      <c r="I66" s="4"/>
      <c r="J66" s="4"/>
      <c r="K66" s="4"/>
      <c r="L66" s="4"/>
    </row>
    <row r="67" spans="1:12" ht="9.9499999999999993" customHeight="1" x14ac:dyDescent="0.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9.9499999999999993" customHeight="1" x14ac:dyDescent="0.4">
      <c r="A68" s="4"/>
      <c r="B68" s="4"/>
      <c r="C68" s="22" t="s">
        <v>35</v>
      </c>
      <c r="D68" s="4"/>
      <c r="E68" s="4"/>
      <c r="F68" s="4"/>
      <c r="G68" s="15">
        <f>SUM(G62:G66)</f>
        <v>0</v>
      </c>
      <c r="H68" s="4" t="s">
        <v>60</v>
      </c>
      <c r="I68" s="4"/>
      <c r="J68" s="4"/>
      <c r="K68" s="4"/>
      <c r="L68" s="4"/>
    </row>
    <row r="69" spans="1:12" ht="9.9499999999999993" customHeight="1" x14ac:dyDescent="0.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9.9499999999999993" customHeight="1" x14ac:dyDescent="0.4">
      <c r="A70" s="4"/>
      <c r="B70" s="16" t="s">
        <v>40</v>
      </c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9.9499999999999993" customHeight="1" x14ac:dyDescent="0.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9.9499999999999993" customHeight="1" x14ac:dyDescent="0.4">
      <c r="A72" s="4"/>
      <c r="B72" s="5" t="s">
        <v>61</v>
      </c>
      <c r="C72" s="5"/>
      <c r="D72" s="4"/>
      <c r="E72" s="4"/>
      <c r="F72" s="4"/>
      <c r="G72" s="4"/>
      <c r="H72" s="4"/>
      <c r="I72" s="4"/>
      <c r="J72" s="4"/>
      <c r="K72" s="4"/>
      <c r="L72" s="4"/>
    </row>
    <row r="73" spans="1:12" ht="9.9499999999999993" customHeight="1" thickBot="1" x14ac:dyDescent="0.45">
      <c r="A73" s="4"/>
      <c r="B73" s="5"/>
      <c r="C73" s="5"/>
      <c r="D73" s="8" t="s">
        <v>48</v>
      </c>
      <c r="E73" s="8" t="s">
        <v>54</v>
      </c>
      <c r="F73" s="8" t="s">
        <v>46</v>
      </c>
      <c r="G73" s="8" t="s">
        <v>55</v>
      </c>
      <c r="H73" s="4"/>
      <c r="I73" s="4"/>
      <c r="J73" s="4"/>
      <c r="K73" s="4"/>
      <c r="L73" s="4"/>
    </row>
    <row r="74" spans="1:12" ht="9.9499999999999993" customHeight="1" thickBot="1" x14ac:dyDescent="0.45">
      <c r="A74" s="4"/>
      <c r="B74" s="5"/>
      <c r="C74" s="24" t="s">
        <v>137</v>
      </c>
      <c r="D74" s="8" t="s">
        <v>128</v>
      </c>
      <c r="E74" s="18">
        <v>5000</v>
      </c>
      <c r="F74" s="41"/>
      <c r="G74" s="19">
        <f t="shared" ref="G74" si="3">E74*F74</f>
        <v>0</v>
      </c>
      <c r="H74" s="4" t="s">
        <v>60</v>
      </c>
      <c r="I74" s="4"/>
      <c r="J74" s="4"/>
      <c r="K74" s="4"/>
      <c r="L74" s="4"/>
    </row>
    <row r="75" spans="1:12" ht="9.9499999999999993" customHeight="1" x14ac:dyDescent="0.4">
      <c r="A75" s="4"/>
      <c r="B75" s="5"/>
      <c r="C75" s="9"/>
      <c r="D75" s="8"/>
      <c r="E75" s="8"/>
      <c r="F75" s="8"/>
      <c r="G75" s="8"/>
      <c r="H75" s="4"/>
      <c r="I75" s="4"/>
      <c r="J75" s="4"/>
      <c r="K75" s="4"/>
      <c r="L75" s="4"/>
    </row>
    <row r="76" spans="1:12" ht="9.9499999999999993" customHeight="1" x14ac:dyDescent="0.4">
      <c r="A76" s="4"/>
      <c r="B76" s="4"/>
      <c r="C76" s="22" t="s">
        <v>45</v>
      </c>
      <c r="D76" s="4"/>
      <c r="E76" s="4"/>
      <c r="F76" s="4"/>
      <c r="G76" s="23">
        <f>G74</f>
        <v>0</v>
      </c>
      <c r="H76" s="4" t="s">
        <v>60</v>
      </c>
      <c r="I76" s="4"/>
      <c r="J76" s="4"/>
      <c r="K76" s="4"/>
      <c r="L76" s="4"/>
    </row>
    <row r="77" spans="1:12" ht="9.9499999999999993" customHeight="1" x14ac:dyDescent="0.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 customHeight="1" x14ac:dyDescent="0.4">
      <c r="A78" s="4"/>
      <c r="B78" s="4"/>
      <c r="C78" s="25" t="s">
        <v>41</v>
      </c>
      <c r="D78" s="4"/>
      <c r="E78" s="4"/>
      <c r="F78" s="4"/>
      <c r="G78" s="26">
        <f>G32+G51+G68+G76</f>
        <v>0</v>
      </c>
      <c r="H78" s="4" t="s">
        <v>60</v>
      </c>
      <c r="I78" s="4"/>
      <c r="J78" s="4"/>
      <c r="K78" s="4"/>
      <c r="L78" s="4"/>
    </row>
    <row r="79" spans="1:12" ht="9.9499999999999993" customHeight="1" x14ac:dyDescent="0.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9.9499999999999993" customHeight="1" x14ac:dyDescent="0.4"/>
    <row r="81" ht="9.9499999999999993" customHeight="1" x14ac:dyDescent="0.4"/>
  </sheetData>
  <sheetProtection algorithmName="SHA-512" hashValue="rcJbLBWvzFVVBUJKxrIcua3vd7d7GxIsLba+TjkKn+y1Kgr+XihI+X6rnqPX7CmZhztBsZE77tzEcdLoww1AOg==" saltValue="+dtZM/Ubsj4Z67Khppcjfg==" spinCount="100000" sheet="1" objects="1" scenarios="1" selectLockedCells="1"/>
  <mergeCells count="25">
    <mergeCell ref="B1:E2"/>
    <mergeCell ref="C32:D32"/>
    <mergeCell ref="B14:C14"/>
    <mergeCell ref="B15:C15"/>
    <mergeCell ref="B16:C16"/>
    <mergeCell ref="B17:C17"/>
    <mergeCell ref="B18:C18"/>
    <mergeCell ref="B20:C20"/>
    <mergeCell ref="D14:E14"/>
    <mergeCell ref="C26:D26"/>
    <mergeCell ref="C28:D28"/>
    <mergeCell ref="C27:D27"/>
    <mergeCell ref="C29:D29"/>
    <mergeCell ref="B13:C13"/>
    <mergeCell ref="D8:E8"/>
    <mergeCell ref="D9:G9"/>
    <mergeCell ref="D10:E10"/>
    <mergeCell ref="D11:E11"/>
    <mergeCell ref="D13:G13"/>
    <mergeCell ref="B8:C8"/>
    <mergeCell ref="B9:C9"/>
    <mergeCell ref="B10:C10"/>
    <mergeCell ref="B11:C11"/>
    <mergeCell ref="B12:C12"/>
    <mergeCell ref="G11:I11"/>
  </mergeCells>
  <phoneticPr fontId="1"/>
  <dataValidations count="13">
    <dataValidation type="list" allowBlank="1" showInputMessage="1" showErrorMessage="1" sqref="D12" xr:uid="{00000000-0002-0000-0000-000000000000}">
      <formula1>$N$2:$N$9</formula1>
    </dataValidation>
    <dataValidation type="list" allowBlank="1" showInputMessage="1" showErrorMessage="1" sqref="E12" xr:uid="{00000000-0002-0000-0000-000001000000}">
      <formula1>$O$2:$O$32</formula1>
    </dataValidation>
    <dataValidation type="list" allowBlank="1" showInputMessage="1" showErrorMessage="1" sqref="D14:E14" xr:uid="{00000000-0002-0000-0000-000002000000}">
      <formula1>$P$2:$P$17</formula1>
    </dataValidation>
    <dataValidation type="list" allowBlank="1" showInputMessage="1" showErrorMessage="1" sqref="D15:D16" xr:uid="{00000000-0002-0000-0000-000003000000}">
      <formula1>$Q$2:$Q$16</formula1>
    </dataValidation>
    <dataValidation type="list" allowBlank="1" showInputMessage="1" showErrorMessage="1" sqref="D17:D18" xr:uid="{00000000-0002-0000-0000-000004000000}">
      <formula1>$R$2:$R$14</formula1>
    </dataValidation>
    <dataValidation type="list" allowBlank="1" showInputMessage="1" showErrorMessage="1" sqref="E17:E18" xr:uid="{00000000-0002-0000-0000-000005000000}">
      <formula1>$S$2:$S$14</formula1>
    </dataValidation>
    <dataValidation type="list" allowBlank="1" showInputMessage="1" showErrorMessage="1" sqref="C27:D27" xr:uid="{00000000-0002-0000-0000-000006000000}">
      <formula1>$T$2:$T$6</formula1>
    </dataValidation>
    <dataValidation type="list" allowBlank="1" showInputMessage="1" showErrorMessage="1" sqref="C29:D29" xr:uid="{00000000-0002-0000-0000-000007000000}">
      <formula1>$U$2:$U$6</formula1>
    </dataValidation>
    <dataValidation type="list" allowBlank="1" showInputMessage="1" showErrorMessage="1" sqref="E27" xr:uid="{00000000-0002-0000-0000-000008000000}">
      <formula1>$V$2:$V$6</formula1>
    </dataValidation>
    <dataValidation type="list" allowBlank="1" showInputMessage="1" showErrorMessage="1" sqref="E29" xr:uid="{00000000-0002-0000-0000-000009000000}">
      <formula1>$W$2:$W$6</formula1>
    </dataValidation>
    <dataValidation type="list" allowBlank="1" showInputMessage="1" showErrorMessage="1" sqref="F74 F44:F46 F38:F41" xr:uid="{00000000-0002-0000-0000-00000A000000}">
      <formula1>$Y$2:$Y$3</formula1>
    </dataValidation>
    <dataValidation type="list" allowBlank="1" showInputMessage="1" showErrorMessage="1" sqref="F27 F62:F66 F29" xr:uid="{00000000-0002-0000-0000-00000B000000}">
      <formula1>$X$2:$X$14</formula1>
    </dataValidation>
    <dataValidation type="list" allowBlank="1" showInputMessage="1" showErrorMessage="1" sqref="F42:F43" xr:uid="{00000000-0002-0000-0000-00000C000000}">
      <formula1>$Z$2:$Z$9</formula1>
    </dataValidation>
  </dataValidations>
  <printOptions horizontalCentered="1"/>
  <pageMargins left="0.36" right="0.23" top="0.19" bottom="0.19" header="0.18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161925</xdr:colOff>
                    <xdr:row>60</xdr:row>
                    <xdr:rowOff>76200</xdr:rowOff>
                  </from>
                  <to>
                    <xdr:col>2</xdr:col>
                    <xdr:colOff>76200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161925</xdr:colOff>
                    <xdr:row>61</xdr:row>
                    <xdr:rowOff>85725</xdr:rowOff>
                  </from>
                  <to>
                    <xdr:col>2</xdr:col>
                    <xdr:colOff>76200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161925</xdr:colOff>
                    <xdr:row>62</xdr:row>
                    <xdr:rowOff>95250</xdr:rowOff>
                  </from>
                  <to>
                    <xdr:col>2</xdr:col>
                    <xdr:colOff>76200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161925</xdr:colOff>
                    <xdr:row>63</xdr:row>
                    <xdr:rowOff>95250</xdr:rowOff>
                  </from>
                  <to>
                    <xdr:col>2</xdr:col>
                    <xdr:colOff>76200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161925</xdr:colOff>
                    <xdr:row>64</xdr:row>
                    <xdr:rowOff>95250</xdr:rowOff>
                  </from>
                  <to>
                    <xdr:col>2</xdr:col>
                    <xdr:colOff>76200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161925</xdr:colOff>
                    <xdr:row>36</xdr:row>
                    <xdr:rowOff>95250</xdr:rowOff>
                  </from>
                  <to>
                    <xdr:col>2</xdr:col>
                    <xdr:colOff>76200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161925</xdr:colOff>
                    <xdr:row>37</xdr:row>
                    <xdr:rowOff>104775</xdr:rowOff>
                  </from>
                  <to>
                    <xdr:col>2</xdr:col>
                    <xdr:colOff>76200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161925</xdr:colOff>
                    <xdr:row>38</xdr:row>
                    <xdr:rowOff>209550</xdr:rowOff>
                  </from>
                  <to>
                    <xdr:col>2</xdr:col>
                    <xdr:colOff>76200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161925</xdr:colOff>
                    <xdr:row>39</xdr:row>
                    <xdr:rowOff>85725</xdr:rowOff>
                  </from>
                  <to>
                    <xdr:col>2</xdr:col>
                    <xdr:colOff>76200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161925</xdr:colOff>
                    <xdr:row>40</xdr:row>
                    <xdr:rowOff>95250</xdr:rowOff>
                  </from>
                  <to>
                    <xdr:col>2</xdr:col>
                    <xdr:colOff>76200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161925</xdr:colOff>
                    <xdr:row>41</xdr:row>
                    <xdr:rowOff>104775</xdr:rowOff>
                  </from>
                  <to>
                    <xdr:col>2</xdr:col>
                    <xdr:colOff>76200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161925</xdr:colOff>
                    <xdr:row>42</xdr:row>
                    <xdr:rowOff>361950</xdr:rowOff>
                  </from>
                  <to>
                    <xdr:col>2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161925</xdr:colOff>
                    <xdr:row>43</xdr:row>
                    <xdr:rowOff>238125</xdr:rowOff>
                  </from>
                  <to>
                    <xdr:col>2</xdr:col>
                    <xdr:colOff>76200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161925</xdr:colOff>
                    <xdr:row>44</xdr:row>
                    <xdr:rowOff>104775</xdr:rowOff>
                  </from>
                  <to>
                    <xdr:col>2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161925</xdr:colOff>
                    <xdr:row>45</xdr:row>
                    <xdr:rowOff>104775</xdr:rowOff>
                  </from>
                  <to>
                    <xdr:col>2</xdr:col>
                    <xdr:colOff>76200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161925</xdr:colOff>
                    <xdr:row>46</xdr:row>
                    <xdr:rowOff>114300</xdr:rowOff>
                  </from>
                  <to>
                    <xdr:col>2</xdr:col>
                    <xdr:colOff>76200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161925</xdr:colOff>
                    <xdr:row>47</xdr:row>
                    <xdr:rowOff>114300</xdr:rowOff>
                  </from>
                  <to>
                    <xdr:col>2</xdr:col>
                    <xdr:colOff>76200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161925</xdr:colOff>
                    <xdr:row>48</xdr:row>
                    <xdr:rowOff>95250</xdr:rowOff>
                  </from>
                  <to>
                    <xdr:col>2</xdr:col>
                    <xdr:colOff>76200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161925</xdr:colOff>
                    <xdr:row>72</xdr:row>
                    <xdr:rowOff>85725</xdr:rowOff>
                  </from>
                  <to>
                    <xdr:col>2</xdr:col>
                    <xdr:colOff>76200</xdr:colOff>
                    <xdr:row>74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 雅季</dc:creator>
  <cp:lastModifiedBy>user20051</cp:lastModifiedBy>
  <cp:lastPrinted>2020-05-04T10:40:44Z</cp:lastPrinted>
  <dcterms:created xsi:type="dcterms:W3CDTF">2020-01-14T01:03:33Z</dcterms:created>
  <dcterms:modified xsi:type="dcterms:W3CDTF">2020-09-15T06:14:42Z</dcterms:modified>
</cp:coreProperties>
</file>